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ATA_XFER/www/N0ZYC/hobbies/electronics/test equipment/electronic loads/variable loads/constructing my own/analyzing performance/"/>
    </mc:Choice>
  </mc:AlternateContent>
  <xr:revisionPtr revIDLastSave="0" documentId="13_ncr:1_{5940108D-A0FA-DB42-B5C6-E138BE5D288F}" xr6:coauthVersionLast="47" xr6:coauthVersionMax="47" xr10:uidLastSave="{00000000-0000-0000-0000-000000000000}"/>
  <bookViews>
    <workbookView xWindow="2780" yWindow="500" windowWidth="27760" windowHeight="20960" activeTab="7" xr2:uid="{962F31C5-43E7-B847-BF0F-C6001387B627}"/>
  </bookViews>
  <sheets>
    <sheet name="fixed resistors" sheetId="7" r:id="rId1"/>
    <sheet name="fixed vs variable" sheetId="1" r:id="rId2"/>
    <sheet name="12v" sheetId="2" r:id="rId3"/>
    <sheet name="13.8v" sheetId="6" r:id="rId4"/>
    <sheet name="14.6v" sheetId="3" r:id="rId5"/>
    <sheet name="59v" sheetId="4" r:id="rId6"/>
    <sheet name="other DR" sheetId="5" r:id="rId7"/>
    <sheet name="14.6v log" sheetId="8" r:id="rId8"/>
  </sheets>
  <definedNames>
    <definedName name="fr_volts">'fixed resistors'!$I$1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8" l="1"/>
  <c r="D6" i="8" l="1"/>
  <c r="C6" i="8"/>
  <c r="C7" i="8" s="1"/>
  <c r="C8" i="8" s="1"/>
  <c r="J5" i="8"/>
  <c r="H5" i="8"/>
  <c r="G5" i="8"/>
  <c r="D8" i="5"/>
  <c r="C7" i="5"/>
  <c r="F7" i="5" s="1"/>
  <c r="G7" i="5" s="1"/>
  <c r="J6" i="7"/>
  <c r="I6" i="7"/>
  <c r="J5" i="7"/>
  <c r="I5" i="7"/>
  <c r="J4" i="7"/>
  <c r="I4" i="7"/>
  <c r="G6" i="7"/>
  <c r="F6" i="7"/>
  <c r="G5" i="7"/>
  <c r="F5" i="7"/>
  <c r="G4" i="7"/>
  <c r="F4" i="7"/>
  <c r="F7" i="2"/>
  <c r="G7" i="2" s="1"/>
  <c r="L7" i="2" s="1"/>
  <c r="M7" i="2" s="1"/>
  <c r="D8" i="6"/>
  <c r="C9" i="6"/>
  <c r="C10" i="6" s="1"/>
  <c r="J8" i="6"/>
  <c r="C8" i="6"/>
  <c r="J7" i="6"/>
  <c r="H7" i="6"/>
  <c r="F7" i="6"/>
  <c r="G7" i="6" s="1"/>
  <c r="C8" i="5"/>
  <c r="J7" i="5"/>
  <c r="H7" i="5"/>
  <c r="D8" i="4"/>
  <c r="C8" i="4"/>
  <c r="C9" i="4" s="1"/>
  <c r="J7" i="4"/>
  <c r="H7" i="4"/>
  <c r="F7" i="4"/>
  <c r="G7" i="4" s="1"/>
  <c r="D8" i="3"/>
  <c r="C8" i="3"/>
  <c r="J7" i="3"/>
  <c r="H7" i="3"/>
  <c r="F7" i="3"/>
  <c r="G7" i="3" s="1"/>
  <c r="H7" i="2"/>
  <c r="C8" i="2"/>
  <c r="J7" i="2"/>
  <c r="J4" i="1"/>
  <c r="H4" i="1"/>
  <c r="F4" i="1"/>
  <c r="G4" i="1" s="1"/>
  <c r="L4" i="1" s="1"/>
  <c r="C5" i="1"/>
  <c r="H5" i="1" s="1"/>
  <c r="D5" i="1"/>
  <c r="D6" i="1" s="1"/>
  <c r="D7" i="1" s="1"/>
  <c r="D8" i="1" s="1"/>
  <c r="D9" i="1" s="1"/>
  <c r="J6" i="8" l="1"/>
  <c r="H6" i="8"/>
  <c r="D7" i="8"/>
  <c r="J7" i="8" s="1"/>
  <c r="I5" i="8"/>
  <c r="N5" i="8"/>
  <c r="L5" i="8"/>
  <c r="M5" i="8" s="1"/>
  <c r="K5" i="8"/>
  <c r="C9" i="8"/>
  <c r="F6" i="8"/>
  <c r="G6" i="8" s="1"/>
  <c r="F8" i="6"/>
  <c r="G8" i="6" s="1"/>
  <c r="D9" i="6"/>
  <c r="D10" i="6" s="1"/>
  <c r="H10" i="6" s="1"/>
  <c r="I7" i="6"/>
  <c r="K7" i="6"/>
  <c r="N7" i="6"/>
  <c r="L7" i="6"/>
  <c r="M7" i="6" s="1"/>
  <c r="N8" i="6"/>
  <c r="L8" i="6"/>
  <c r="M8" i="6" s="1"/>
  <c r="K8" i="6"/>
  <c r="F10" i="6"/>
  <c r="G10" i="6" s="1"/>
  <c r="C11" i="6"/>
  <c r="J10" i="6"/>
  <c r="D11" i="6"/>
  <c r="H9" i="6"/>
  <c r="H8" i="6"/>
  <c r="I8" i="6" s="1"/>
  <c r="H8" i="3"/>
  <c r="J8" i="4"/>
  <c r="I7" i="5"/>
  <c r="H8" i="5"/>
  <c r="N7" i="5"/>
  <c r="K7" i="5"/>
  <c r="L7" i="5"/>
  <c r="M7" i="5" s="1"/>
  <c r="J8" i="5"/>
  <c r="F8" i="5"/>
  <c r="G8" i="5" s="1"/>
  <c r="C9" i="5"/>
  <c r="D9" i="5"/>
  <c r="H8" i="4"/>
  <c r="D9" i="4"/>
  <c r="D10" i="4" s="1"/>
  <c r="D11" i="4" s="1"/>
  <c r="I7" i="4"/>
  <c r="L7" i="4"/>
  <c r="M7" i="4" s="1"/>
  <c r="K7" i="4"/>
  <c r="N7" i="4"/>
  <c r="C10" i="4"/>
  <c r="F8" i="4"/>
  <c r="G8" i="4" s="1"/>
  <c r="J8" i="3"/>
  <c r="C9" i="3"/>
  <c r="J5" i="1"/>
  <c r="D9" i="3"/>
  <c r="I7" i="3"/>
  <c r="N7" i="3"/>
  <c r="L7" i="3"/>
  <c r="M7" i="3" s="1"/>
  <c r="K7" i="3"/>
  <c r="C10" i="3"/>
  <c r="D10" i="3"/>
  <c r="F8" i="3"/>
  <c r="G8" i="3" s="1"/>
  <c r="D8" i="2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N7" i="2"/>
  <c r="I7" i="2"/>
  <c r="K7" i="2"/>
  <c r="C9" i="2"/>
  <c r="K5" i="1"/>
  <c r="I5" i="1"/>
  <c r="D10" i="1"/>
  <c r="C6" i="1"/>
  <c r="I4" i="1"/>
  <c r="K4" i="1"/>
  <c r="F5" i="1"/>
  <c r="G5" i="1" s="1"/>
  <c r="L5" i="1" s="1"/>
  <c r="D8" i="8" l="1"/>
  <c r="H7" i="8"/>
  <c r="F7" i="8"/>
  <c r="G7" i="8" s="1"/>
  <c r="N7" i="8" s="1"/>
  <c r="D9" i="8"/>
  <c r="H9" i="8" s="1"/>
  <c r="J8" i="8"/>
  <c r="N6" i="8"/>
  <c r="L6" i="8"/>
  <c r="M6" i="8" s="1"/>
  <c r="K6" i="8"/>
  <c r="I6" i="8"/>
  <c r="L7" i="8"/>
  <c r="M7" i="8" s="1"/>
  <c r="K7" i="8"/>
  <c r="F9" i="8"/>
  <c r="G9" i="8" s="1"/>
  <c r="C10" i="8"/>
  <c r="F8" i="8"/>
  <c r="G8" i="8" s="1"/>
  <c r="H8" i="8"/>
  <c r="F9" i="6"/>
  <c r="G9" i="6" s="1"/>
  <c r="J9" i="6"/>
  <c r="J11" i="6"/>
  <c r="D12" i="6"/>
  <c r="H11" i="6"/>
  <c r="F11" i="6"/>
  <c r="G11" i="6" s="1"/>
  <c r="C12" i="6"/>
  <c r="N10" i="6"/>
  <c r="K10" i="6"/>
  <c r="L10" i="6"/>
  <c r="M10" i="6" s="1"/>
  <c r="I10" i="6"/>
  <c r="N9" i="6"/>
  <c r="L9" i="6"/>
  <c r="M9" i="6" s="1"/>
  <c r="K9" i="6"/>
  <c r="I9" i="6"/>
  <c r="H9" i="3"/>
  <c r="J9" i="4"/>
  <c r="J10" i="4"/>
  <c r="H9" i="4"/>
  <c r="F9" i="4"/>
  <c r="G9" i="4" s="1"/>
  <c r="N9" i="4" s="1"/>
  <c r="F9" i="3"/>
  <c r="G9" i="3" s="1"/>
  <c r="L9" i="3" s="1"/>
  <c r="M9" i="3" s="1"/>
  <c r="J9" i="3"/>
  <c r="D10" i="5"/>
  <c r="J9" i="5"/>
  <c r="C10" i="5"/>
  <c r="H9" i="5"/>
  <c r="F9" i="5"/>
  <c r="G9" i="5" s="1"/>
  <c r="N8" i="5"/>
  <c r="L8" i="5"/>
  <c r="M8" i="5" s="1"/>
  <c r="K8" i="5"/>
  <c r="I8" i="5"/>
  <c r="N8" i="4"/>
  <c r="K8" i="4"/>
  <c r="I8" i="4"/>
  <c r="L8" i="4"/>
  <c r="M8" i="4" s="1"/>
  <c r="D12" i="4"/>
  <c r="H10" i="4"/>
  <c r="F10" i="4"/>
  <c r="G10" i="4" s="1"/>
  <c r="C11" i="4"/>
  <c r="J11" i="4" s="1"/>
  <c r="H6" i="1"/>
  <c r="J6" i="1"/>
  <c r="F6" i="1"/>
  <c r="G6" i="1" s="1"/>
  <c r="C7" i="1"/>
  <c r="N8" i="3"/>
  <c r="L8" i="3"/>
  <c r="M8" i="3" s="1"/>
  <c r="K8" i="3"/>
  <c r="I8" i="3"/>
  <c r="D11" i="3"/>
  <c r="J10" i="3"/>
  <c r="H10" i="3"/>
  <c r="F10" i="3"/>
  <c r="G10" i="3" s="1"/>
  <c r="C11" i="3"/>
  <c r="F8" i="2"/>
  <c r="G8" i="2" s="1"/>
  <c r="N8" i="2" s="1"/>
  <c r="H8" i="2"/>
  <c r="D35" i="2"/>
  <c r="J8" i="2"/>
  <c r="H9" i="2"/>
  <c r="C10" i="2"/>
  <c r="F9" i="2"/>
  <c r="G9" i="2" s="1"/>
  <c r="N9" i="2" s="1"/>
  <c r="J9" i="2"/>
  <c r="D11" i="1"/>
  <c r="C8" i="1"/>
  <c r="F7" i="1"/>
  <c r="G7" i="1" s="1"/>
  <c r="I7" i="8" l="1"/>
  <c r="L9" i="8"/>
  <c r="M9" i="8" s="1"/>
  <c r="N9" i="8"/>
  <c r="I9" i="8"/>
  <c r="N8" i="8"/>
  <c r="I8" i="8"/>
  <c r="L8" i="8"/>
  <c r="M8" i="8" s="1"/>
  <c r="K8" i="8"/>
  <c r="C11" i="8"/>
  <c r="J9" i="8"/>
  <c r="K9" i="8" s="1"/>
  <c r="D10" i="8"/>
  <c r="D13" i="6"/>
  <c r="J12" i="6"/>
  <c r="C13" i="6"/>
  <c r="H12" i="6"/>
  <c r="F12" i="6"/>
  <c r="G12" i="6" s="1"/>
  <c r="L11" i="6"/>
  <c r="M11" i="6" s="1"/>
  <c r="I11" i="6"/>
  <c r="K11" i="6"/>
  <c r="N11" i="6"/>
  <c r="N9" i="3"/>
  <c r="I9" i="3"/>
  <c r="K9" i="3"/>
  <c r="I9" i="4"/>
  <c r="L9" i="4"/>
  <c r="M9" i="4" s="1"/>
  <c r="K9" i="4"/>
  <c r="N9" i="5"/>
  <c r="L9" i="5"/>
  <c r="M9" i="5" s="1"/>
  <c r="I9" i="5"/>
  <c r="K9" i="5"/>
  <c r="H10" i="5"/>
  <c r="F10" i="5"/>
  <c r="G10" i="5" s="1"/>
  <c r="C11" i="5"/>
  <c r="D11" i="5"/>
  <c r="J10" i="5"/>
  <c r="N10" i="4"/>
  <c r="L10" i="4"/>
  <c r="M10" i="4" s="1"/>
  <c r="K10" i="4"/>
  <c r="I10" i="4"/>
  <c r="D13" i="4"/>
  <c r="H11" i="4"/>
  <c r="F11" i="4"/>
  <c r="G11" i="4" s="1"/>
  <c r="C12" i="4"/>
  <c r="I8" i="2"/>
  <c r="H8" i="1"/>
  <c r="J8" i="1"/>
  <c r="L8" i="2"/>
  <c r="M8" i="2" s="1"/>
  <c r="K8" i="2"/>
  <c r="L7" i="1"/>
  <c r="I7" i="1"/>
  <c r="H7" i="1"/>
  <c r="J7" i="1"/>
  <c r="K7" i="1" s="1"/>
  <c r="L6" i="1"/>
  <c r="I6" i="1"/>
  <c r="K6" i="1"/>
  <c r="F11" i="3"/>
  <c r="G11" i="3" s="1"/>
  <c r="H11" i="3"/>
  <c r="C12" i="3"/>
  <c r="N10" i="3"/>
  <c r="L10" i="3"/>
  <c r="M10" i="3" s="1"/>
  <c r="K10" i="3"/>
  <c r="I10" i="3"/>
  <c r="D12" i="3"/>
  <c r="J11" i="3"/>
  <c r="D36" i="2"/>
  <c r="I9" i="2"/>
  <c r="L9" i="2"/>
  <c r="M9" i="2" s="1"/>
  <c r="K9" i="2"/>
  <c r="H10" i="2"/>
  <c r="F10" i="2"/>
  <c r="G10" i="2" s="1"/>
  <c r="N10" i="2" s="1"/>
  <c r="C11" i="2"/>
  <c r="J10" i="2"/>
  <c r="D12" i="1"/>
  <c r="C9" i="1"/>
  <c r="F8" i="1"/>
  <c r="G8" i="1" s="1"/>
  <c r="D11" i="8" l="1"/>
  <c r="F11" i="8" s="1"/>
  <c r="G11" i="8" s="1"/>
  <c r="J10" i="8"/>
  <c r="F10" i="8"/>
  <c r="G10" i="8" s="1"/>
  <c r="H10" i="8"/>
  <c r="C12" i="8"/>
  <c r="L12" i="6"/>
  <c r="M12" i="6" s="1"/>
  <c r="K12" i="6"/>
  <c r="N12" i="6"/>
  <c r="I12" i="6"/>
  <c r="F13" i="6"/>
  <c r="G13" i="6" s="1"/>
  <c r="C14" i="6"/>
  <c r="H13" i="6"/>
  <c r="J13" i="6"/>
  <c r="D14" i="6"/>
  <c r="J11" i="5"/>
  <c r="D12" i="5"/>
  <c r="N10" i="5"/>
  <c r="L10" i="5"/>
  <c r="M10" i="5" s="1"/>
  <c r="K10" i="5"/>
  <c r="I10" i="5"/>
  <c r="H11" i="5"/>
  <c r="C12" i="5"/>
  <c r="F11" i="5"/>
  <c r="G11" i="5" s="1"/>
  <c r="C13" i="4"/>
  <c r="J13" i="4" s="1"/>
  <c r="H12" i="4"/>
  <c r="F12" i="4"/>
  <c r="G12" i="4" s="1"/>
  <c r="L11" i="4"/>
  <c r="M11" i="4" s="1"/>
  <c r="K11" i="4"/>
  <c r="I11" i="4"/>
  <c r="N11" i="4"/>
  <c r="D14" i="4"/>
  <c r="J12" i="4"/>
  <c r="L8" i="1"/>
  <c r="I8" i="1"/>
  <c r="K8" i="1"/>
  <c r="H9" i="1"/>
  <c r="J9" i="1"/>
  <c r="J12" i="3"/>
  <c r="D13" i="3"/>
  <c r="C13" i="3"/>
  <c r="H12" i="3"/>
  <c r="F12" i="3"/>
  <c r="G12" i="3" s="1"/>
  <c r="L11" i="3"/>
  <c r="M11" i="3" s="1"/>
  <c r="K11" i="3"/>
  <c r="I11" i="3"/>
  <c r="N11" i="3"/>
  <c r="D37" i="2"/>
  <c r="K10" i="2"/>
  <c r="I10" i="2"/>
  <c r="L10" i="2"/>
  <c r="M10" i="2" s="1"/>
  <c r="C12" i="2"/>
  <c r="H11" i="2"/>
  <c r="F11" i="2"/>
  <c r="G11" i="2" s="1"/>
  <c r="N11" i="2" s="1"/>
  <c r="J11" i="2"/>
  <c r="D13" i="1"/>
  <c r="C10" i="1"/>
  <c r="F9" i="1"/>
  <c r="G9" i="1" s="1"/>
  <c r="H11" i="8" l="1"/>
  <c r="I11" i="8" s="1"/>
  <c r="C13" i="8"/>
  <c r="N11" i="8"/>
  <c r="L11" i="8"/>
  <c r="M11" i="8" s="1"/>
  <c r="N10" i="8"/>
  <c r="L10" i="8"/>
  <c r="M10" i="8" s="1"/>
  <c r="K10" i="8"/>
  <c r="I10" i="8"/>
  <c r="J11" i="8"/>
  <c r="K11" i="8" s="1"/>
  <c r="D12" i="8"/>
  <c r="F12" i="8" s="1"/>
  <c r="G12" i="8" s="1"/>
  <c r="J14" i="6"/>
  <c r="D15" i="6"/>
  <c r="N13" i="6"/>
  <c r="L13" i="6"/>
  <c r="M13" i="6" s="1"/>
  <c r="I13" i="6"/>
  <c r="K13" i="6"/>
  <c r="H14" i="6"/>
  <c r="F14" i="6"/>
  <c r="G14" i="6" s="1"/>
  <c r="C15" i="6"/>
  <c r="L11" i="5"/>
  <c r="M11" i="5" s="1"/>
  <c r="K11" i="5"/>
  <c r="I11" i="5"/>
  <c r="N11" i="5"/>
  <c r="C13" i="5"/>
  <c r="H12" i="5"/>
  <c r="F12" i="5"/>
  <c r="G12" i="5" s="1"/>
  <c r="D13" i="5"/>
  <c r="J12" i="5"/>
  <c r="D15" i="4"/>
  <c r="N12" i="4"/>
  <c r="K12" i="4"/>
  <c r="I12" i="4"/>
  <c r="L12" i="4"/>
  <c r="M12" i="4" s="1"/>
  <c r="F13" i="4"/>
  <c r="G13" i="4" s="1"/>
  <c r="C14" i="4"/>
  <c r="H13" i="4"/>
  <c r="I9" i="1"/>
  <c r="K9" i="1"/>
  <c r="L9" i="1"/>
  <c r="H10" i="1"/>
  <c r="J10" i="1"/>
  <c r="K12" i="3"/>
  <c r="L12" i="3"/>
  <c r="M12" i="3" s="1"/>
  <c r="I12" i="3"/>
  <c r="N12" i="3"/>
  <c r="F13" i="3"/>
  <c r="G13" i="3" s="1"/>
  <c r="C14" i="3"/>
  <c r="H13" i="3"/>
  <c r="D14" i="3"/>
  <c r="J13" i="3"/>
  <c r="D38" i="2"/>
  <c r="L11" i="2"/>
  <c r="M11" i="2" s="1"/>
  <c r="I11" i="2"/>
  <c r="K11" i="2"/>
  <c r="H12" i="2"/>
  <c r="F12" i="2"/>
  <c r="G12" i="2" s="1"/>
  <c r="N12" i="2" s="1"/>
  <c r="C13" i="2"/>
  <c r="J12" i="2"/>
  <c r="D14" i="1"/>
  <c r="C11" i="1"/>
  <c r="F10" i="1"/>
  <c r="G10" i="1" s="1"/>
  <c r="L12" i="8" l="1"/>
  <c r="M12" i="8" s="1"/>
  <c r="N12" i="8"/>
  <c r="J12" i="8"/>
  <c r="K12" i="8" s="1"/>
  <c r="D13" i="8"/>
  <c r="H13" i="8" s="1"/>
  <c r="C14" i="8"/>
  <c r="H12" i="8"/>
  <c r="I12" i="8" s="1"/>
  <c r="C16" i="6"/>
  <c r="H15" i="6"/>
  <c r="F15" i="6"/>
  <c r="G15" i="6" s="1"/>
  <c r="L14" i="6"/>
  <c r="M14" i="6" s="1"/>
  <c r="K14" i="6"/>
  <c r="N14" i="6"/>
  <c r="I14" i="6"/>
  <c r="J15" i="6"/>
  <c r="D16" i="6"/>
  <c r="N12" i="5"/>
  <c r="L12" i="5"/>
  <c r="M12" i="5" s="1"/>
  <c r="K12" i="5"/>
  <c r="I12" i="5"/>
  <c r="D14" i="5"/>
  <c r="J13" i="5"/>
  <c r="F13" i="5"/>
  <c r="G13" i="5" s="1"/>
  <c r="C14" i="5"/>
  <c r="H13" i="5"/>
  <c r="H14" i="4"/>
  <c r="F14" i="4"/>
  <c r="G14" i="4" s="1"/>
  <c r="C15" i="4"/>
  <c r="D16" i="4"/>
  <c r="J15" i="4"/>
  <c r="N13" i="4"/>
  <c r="L13" i="4"/>
  <c r="M13" i="4" s="1"/>
  <c r="I13" i="4"/>
  <c r="K13" i="4"/>
  <c r="J14" i="4"/>
  <c r="K10" i="1"/>
  <c r="L10" i="1"/>
  <c r="I10" i="1"/>
  <c r="H11" i="1"/>
  <c r="J11" i="1"/>
  <c r="J14" i="3"/>
  <c r="D15" i="3"/>
  <c r="H14" i="3"/>
  <c r="C15" i="3"/>
  <c r="F14" i="3"/>
  <c r="G14" i="3" s="1"/>
  <c r="N13" i="3"/>
  <c r="K13" i="3"/>
  <c r="L13" i="3"/>
  <c r="M13" i="3" s="1"/>
  <c r="I13" i="3"/>
  <c r="D39" i="2"/>
  <c r="C14" i="2"/>
  <c r="H13" i="2"/>
  <c r="F13" i="2"/>
  <c r="G13" i="2" s="1"/>
  <c r="N13" i="2" s="1"/>
  <c r="J13" i="2"/>
  <c r="I12" i="2"/>
  <c r="L12" i="2"/>
  <c r="M12" i="2" s="1"/>
  <c r="K12" i="2"/>
  <c r="D15" i="1"/>
  <c r="C12" i="1"/>
  <c r="F11" i="1"/>
  <c r="G11" i="1" s="1"/>
  <c r="F13" i="8" l="1"/>
  <c r="G13" i="8" s="1"/>
  <c r="N13" i="8" s="1"/>
  <c r="C15" i="8"/>
  <c r="D14" i="8"/>
  <c r="J13" i="8"/>
  <c r="K13" i="8" s="1"/>
  <c r="D17" i="6"/>
  <c r="J16" i="6"/>
  <c r="N15" i="6"/>
  <c r="L15" i="6"/>
  <c r="M15" i="6" s="1"/>
  <c r="K15" i="6"/>
  <c r="I15" i="6"/>
  <c r="F16" i="6"/>
  <c r="G16" i="6" s="1"/>
  <c r="C17" i="6"/>
  <c r="H16" i="6"/>
  <c r="N13" i="5"/>
  <c r="L13" i="5"/>
  <c r="M13" i="5" s="1"/>
  <c r="K13" i="5"/>
  <c r="I13" i="5"/>
  <c r="H14" i="5"/>
  <c r="F14" i="5"/>
  <c r="G14" i="5" s="1"/>
  <c r="C15" i="5"/>
  <c r="J14" i="5"/>
  <c r="D15" i="5"/>
  <c r="D17" i="4"/>
  <c r="H15" i="4"/>
  <c r="F15" i="4"/>
  <c r="G15" i="4" s="1"/>
  <c r="C16" i="4"/>
  <c r="L14" i="4"/>
  <c r="M14" i="4" s="1"/>
  <c r="I14" i="4"/>
  <c r="K14" i="4"/>
  <c r="N14" i="4"/>
  <c r="L11" i="1"/>
  <c r="I11" i="1"/>
  <c r="K11" i="1"/>
  <c r="H12" i="1"/>
  <c r="J12" i="1"/>
  <c r="L14" i="3"/>
  <c r="M14" i="3" s="1"/>
  <c r="K14" i="3"/>
  <c r="I14" i="3"/>
  <c r="N14" i="3"/>
  <c r="C16" i="3"/>
  <c r="F15" i="3"/>
  <c r="G15" i="3" s="1"/>
  <c r="H15" i="3"/>
  <c r="D16" i="3"/>
  <c r="J15" i="3"/>
  <c r="D40" i="2"/>
  <c r="L13" i="2"/>
  <c r="M13" i="2" s="1"/>
  <c r="K13" i="2"/>
  <c r="I13" i="2"/>
  <c r="F14" i="2"/>
  <c r="G14" i="2" s="1"/>
  <c r="N14" i="2" s="1"/>
  <c r="H14" i="2"/>
  <c r="C15" i="2"/>
  <c r="J14" i="2"/>
  <c r="D16" i="1"/>
  <c r="C13" i="1"/>
  <c r="F12" i="1"/>
  <c r="G12" i="1" s="1"/>
  <c r="I13" i="8" l="1"/>
  <c r="L13" i="8"/>
  <c r="M13" i="8" s="1"/>
  <c r="C16" i="8"/>
  <c r="D15" i="8"/>
  <c r="H15" i="8" s="1"/>
  <c r="J14" i="8"/>
  <c r="H14" i="8"/>
  <c r="F14" i="8"/>
  <c r="G14" i="8" s="1"/>
  <c r="H17" i="6"/>
  <c r="F17" i="6"/>
  <c r="G17" i="6" s="1"/>
  <c r="C18" i="6"/>
  <c r="N16" i="6"/>
  <c r="L16" i="6"/>
  <c r="M16" i="6" s="1"/>
  <c r="K16" i="6"/>
  <c r="I16" i="6"/>
  <c r="J17" i="6"/>
  <c r="D18" i="6"/>
  <c r="L14" i="5"/>
  <c r="M14" i="5" s="1"/>
  <c r="K14" i="5"/>
  <c r="I14" i="5"/>
  <c r="N14" i="5"/>
  <c r="D16" i="5"/>
  <c r="J15" i="5"/>
  <c r="C16" i="5"/>
  <c r="H15" i="5"/>
  <c r="F15" i="5"/>
  <c r="G15" i="5" s="1"/>
  <c r="F16" i="4"/>
  <c r="G16" i="4" s="1"/>
  <c r="C17" i="4"/>
  <c r="J17" i="4" s="1"/>
  <c r="H16" i="4"/>
  <c r="J16" i="4"/>
  <c r="L15" i="4"/>
  <c r="M15" i="4" s="1"/>
  <c r="K15" i="4"/>
  <c r="I15" i="4"/>
  <c r="N15" i="4"/>
  <c r="D18" i="4"/>
  <c r="H13" i="1"/>
  <c r="J13" i="1"/>
  <c r="L12" i="1"/>
  <c r="I12" i="1"/>
  <c r="K12" i="1"/>
  <c r="J16" i="3"/>
  <c r="D17" i="3"/>
  <c r="N15" i="3"/>
  <c r="L15" i="3"/>
  <c r="M15" i="3" s="1"/>
  <c r="I15" i="3"/>
  <c r="K15" i="3"/>
  <c r="F16" i="3"/>
  <c r="G16" i="3" s="1"/>
  <c r="C17" i="3"/>
  <c r="H16" i="3"/>
  <c r="C16" i="2"/>
  <c r="F15" i="2"/>
  <c r="G15" i="2" s="1"/>
  <c r="N15" i="2" s="1"/>
  <c r="H15" i="2"/>
  <c r="J15" i="2"/>
  <c r="I14" i="2"/>
  <c r="L14" i="2"/>
  <c r="M14" i="2" s="1"/>
  <c r="K14" i="2"/>
  <c r="D17" i="1"/>
  <c r="C14" i="1"/>
  <c r="F13" i="1"/>
  <c r="G13" i="1" s="1"/>
  <c r="K14" i="8" l="1"/>
  <c r="N14" i="8"/>
  <c r="L14" i="8"/>
  <c r="M14" i="8" s="1"/>
  <c r="I14" i="8"/>
  <c r="J15" i="8"/>
  <c r="D16" i="8"/>
  <c r="F16" i="8" s="1"/>
  <c r="G16" i="8" s="1"/>
  <c r="C17" i="8"/>
  <c r="F15" i="8"/>
  <c r="G15" i="8" s="1"/>
  <c r="D19" i="6"/>
  <c r="J18" i="6"/>
  <c r="H18" i="6"/>
  <c r="C19" i="6"/>
  <c r="F18" i="6"/>
  <c r="G18" i="6" s="1"/>
  <c r="K17" i="6"/>
  <c r="I17" i="6"/>
  <c r="N17" i="6"/>
  <c r="L17" i="6"/>
  <c r="M17" i="6" s="1"/>
  <c r="N15" i="5"/>
  <c r="L15" i="5"/>
  <c r="M15" i="5" s="1"/>
  <c r="K15" i="5"/>
  <c r="I15" i="5"/>
  <c r="F16" i="5"/>
  <c r="G16" i="5" s="1"/>
  <c r="H16" i="5"/>
  <c r="C17" i="5"/>
  <c r="D17" i="5"/>
  <c r="J16" i="5"/>
  <c r="H17" i="4"/>
  <c r="F17" i="4"/>
  <c r="G17" i="4" s="1"/>
  <c r="C18" i="4"/>
  <c r="D19" i="4"/>
  <c r="J18" i="4"/>
  <c r="K16" i="4"/>
  <c r="N16" i="4"/>
  <c r="L16" i="4"/>
  <c r="M16" i="4" s="1"/>
  <c r="I16" i="4"/>
  <c r="L13" i="1"/>
  <c r="I13" i="1"/>
  <c r="K13" i="1"/>
  <c r="H14" i="1"/>
  <c r="J14" i="1"/>
  <c r="H17" i="3"/>
  <c r="C18" i="3"/>
  <c r="F17" i="3"/>
  <c r="G17" i="3" s="1"/>
  <c r="J17" i="3"/>
  <c r="D18" i="3"/>
  <c r="I16" i="3"/>
  <c r="K16" i="3"/>
  <c r="N16" i="3"/>
  <c r="L16" i="3"/>
  <c r="M16" i="3" s="1"/>
  <c r="L15" i="2"/>
  <c r="M15" i="2" s="1"/>
  <c r="K15" i="2"/>
  <c r="I15" i="2"/>
  <c r="C17" i="2"/>
  <c r="H16" i="2"/>
  <c r="F16" i="2"/>
  <c r="G16" i="2" s="1"/>
  <c r="N16" i="2" s="1"/>
  <c r="J16" i="2"/>
  <c r="D18" i="1"/>
  <c r="C15" i="1"/>
  <c r="F14" i="1"/>
  <c r="G14" i="1" s="1"/>
  <c r="H16" i="8" l="1"/>
  <c r="I16" i="8" s="1"/>
  <c r="K15" i="8"/>
  <c r="I15" i="8"/>
  <c r="L15" i="8"/>
  <c r="M15" i="8" s="1"/>
  <c r="N15" i="8"/>
  <c r="N16" i="8"/>
  <c r="L16" i="8"/>
  <c r="M16" i="8" s="1"/>
  <c r="C18" i="8"/>
  <c r="D17" i="8"/>
  <c r="H17" i="8" s="1"/>
  <c r="J16" i="8"/>
  <c r="K16" i="8" s="1"/>
  <c r="L18" i="6"/>
  <c r="M18" i="6" s="1"/>
  <c r="K18" i="6"/>
  <c r="N18" i="6"/>
  <c r="I18" i="6"/>
  <c r="C20" i="6"/>
  <c r="H19" i="6"/>
  <c r="F19" i="6"/>
  <c r="G19" i="6" s="1"/>
  <c r="D20" i="6"/>
  <c r="J19" i="6"/>
  <c r="J17" i="5"/>
  <c r="D18" i="5"/>
  <c r="H17" i="5"/>
  <c r="F17" i="5"/>
  <c r="G17" i="5" s="1"/>
  <c r="C18" i="5"/>
  <c r="N16" i="5"/>
  <c r="L16" i="5"/>
  <c r="M16" i="5" s="1"/>
  <c r="K16" i="5"/>
  <c r="I16" i="5"/>
  <c r="D20" i="4"/>
  <c r="C19" i="4"/>
  <c r="H18" i="4"/>
  <c r="F18" i="4"/>
  <c r="G18" i="4" s="1"/>
  <c r="K17" i="4"/>
  <c r="I17" i="4"/>
  <c r="N17" i="4"/>
  <c r="L17" i="4"/>
  <c r="M17" i="4" s="1"/>
  <c r="H15" i="1"/>
  <c r="J15" i="1"/>
  <c r="L14" i="1"/>
  <c r="I14" i="1"/>
  <c r="K14" i="1"/>
  <c r="D19" i="3"/>
  <c r="J18" i="3"/>
  <c r="K17" i="3"/>
  <c r="I17" i="3"/>
  <c r="N17" i="3"/>
  <c r="L17" i="3"/>
  <c r="M17" i="3" s="1"/>
  <c r="C19" i="3"/>
  <c r="F18" i="3"/>
  <c r="G18" i="3" s="1"/>
  <c r="H18" i="3"/>
  <c r="I16" i="2"/>
  <c r="L16" i="2"/>
  <c r="M16" i="2" s="1"/>
  <c r="K16" i="2"/>
  <c r="H17" i="2"/>
  <c r="F17" i="2"/>
  <c r="G17" i="2" s="1"/>
  <c r="N17" i="2" s="1"/>
  <c r="C18" i="2"/>
  <c r="J17" i="2"/>
  <c r="D19" i="1"/>
  <c r="C16" i="1"/>
  <c r="F15" i="1"/>
  <c r="G15" i="1" s="1"/>
  <c r="F17" i="8" l="1"/>
  <c r="G17" i="8" s="1"/>
  <c r="C19" i="8"/>
  <c r="D18" i="8"/>
  <c r="J17" i="8"/>
  <c r="J20" i="6"/>
  <c r="D21" i="6"/>
  <c r="N19" i="6"/>
  <c r="K19" i="6"/>
  <c r="L19" i="6"/>
  <c r="M19" i="6" s="1"/>
  <c r="I19" i="6"/>
  <c r="F20" i="6"/>
  <c r="G20" i="6" s="1"/>
  <c r="C21" i="6"/>
  <c r="H20" i="6"/>
  <c r="C19" i="5"/>
  <c r="H18" i="5"/>
  <c r="F18" i="5"/>
  <c r="G18" i="5" s="1"/>
  <c r="K17" i="5"/>
  <c r="I17" i="5"/>
  <c r="N17" i="5"/>
  <c r="L17" i="5"/>
  <c r="M17" i="5" s="1"/>
  <c r="D19" i="5"/>
  <c r="J18" i="5"/>
  <c r="L18" i="4"/>
  <c r="M18" i="4" s="1"/>
  <c r="N18" i="4"/>
  <c r="K18" i="4"/>
  <c r="I18" i="4"/>
  <c r="C20" i="4"/>
  <c r="J20" i="4" s="1"/>
  <c r="F19" i="4"/>
  <c r="G19" i="4" s="1"/>
  <c r="H19" i="4"/>
  <c r="J19" i="4"/>
  <c r="D21" i="4"/>
  <c r="H16" i="1"/>
  <c r="J16" i="1"/>
  <c r="I15" i="1"/>
  <c r="K15" i="1"/>
  <c r="L15" i="1"/>
  <c r="H19" i="3"/>
  <c r="C20" i="3"/>
  <c r="F19" i="3"/>
  <c r="G19" i="3" s="1"/>
  <c r="I18" i="3"/>
  <c r="N18" i="3"/>
  <c r="L18" i="3"/>
  <c r="M18" i="3" s="1"/>
  <c r="K18" i="3"/>
  <c r="D20" i="3"/>
  <c r="J19" i="3"/>
  <c r="H18" i="2"/>
  <c r="C19" i="2"/>
  <c r="F18" i="2"/>
  <c r="G18" i="2" s="1"/>
  <c r="N18" i="2" s="1"/>
  <c r="J18" i="2"/>
  <c r="L17" i="2"/>
  <c r="M17" i="2" s="1"/>
  <c r="K17" i="2"/>
  <c r="I17" i="2"/>
  <c r="D20" i="1"/>
  <c r="C17" i="1"/>
  <c r="F16" i="1"/>
  <c r="G16" i="1" s="1"/>
  <c r="C20" i="8" l="1"/>
  <c r="J18" i="8"/>
  <c r="D19" i="8"/>
  <c r="H19" i="8" s="1"/>
  <c r="H18" i="8"/>
  <c r="F18" i="8"/>
  <c r="G18" i="8" s="1"/>
  <c r="K17" i="8"/>
  <c r="L17" i="8"/>
  <c r="M17" i="8" s="1"/>
  <c r="N17" i="8"/>
  <c r="I17" i="8"/>
  <c r="I20" i="6"/>
  <c r="L20" i="6"/>
  <c r="M20" i="6" s="1"/>
  <c r="N20" i="6"/>
  <c r="K20" i="6"/>
  <c r="C22" i="6"/>
  <c r="H21" i="6"/>
  <c r="F21" i="6"/>
  <c r="G21" i="6" s="1"/>
  <c r="J21" i="6"/>
  <c r="D22" i="6"/>
  <c r="N18" i="5"/>
  <c r="L18" i="5"/>
  <c r="M18" i="5" s="1"/>
  <c r="K18" i="5"/>
  <c r="I18" i="5"/>
  <c r="D20" i="5"/>
  <c r="J19" i="5"/>
  <c r="C20" i="5"/>
  <c r="H19" i="5"/>
  <c r="F19" i="5"/>
  <c r="G19" i="5" s="1"/>
  <c r="J21" i="4"/>
  <c r="D22" i="4"/>
  <c r="K19" i="4"/>
  <c r="N19" i="4"/>
  <c r="L19" i="4"/>
  <c r="M19" i="4" s="1"/>
  <c r="I19" i="4"/>
  <c r="F20" i="4"/>
  <c r="G20" i="4" s="1"/>
  <c r="H20" i="4"/>
  <c r="C21" i="4"/>
  <c r="L16" i="1"/>
  <c r="I16" i="1"/>
  <c r="K16" i="1"/>
  <c r="H17" i="1"/>
  <c r="J17" i="1"/>
  <c r="J20" i="3"/>
  <c r="D21" i="3"/>
  <c r="N19" i="3"/>
  <c r="L19" i="3"/>
  <c r="M19" i="3" s="1"/>
  <c r="K19" i="3"/>
  <c r="I19" i="3"/>
  <c r="H20" i="3"/>
  <c r="F20" i="3"/>
  <c r="G20" i="3" s="1"/>
  <c r="C21" i="3"/>
  <c r="L18" i="2"/>
  <c r="M18" i="2" s="1"/>
  <c r="K18" i="2"/>
  <c r="I18" i="2"/>
  <c r="H19" i="2"/>
  <c r="F19" i="2"/>
  <c r="G19" i="2" s="1"/>
  <c r="N19" i="2" s="1"/>
  <c r="C20" i="2"/>
  <c r="J19" i="2"/>
  <c r="D21" i="1"/>
  <c r="C18" i="1"/>
  <c r="F17" i="1"/>
  <c r="G17" i="1" s="1"/>
  <c r="L18" i="8" l="1"/>
  <c r="M18" i="8" s="1"/>
  <c r="I18" i="8"/>
  <c r="K18" i="8"/>
  <c r="N18" i="8"/>
  <c r="J19" i="8"/>
  <c r="D20" i="8"/>
  <c r="F19" i="8"/>
  <c r="G19" i="8" s="1"/>
  <c r="C21" i="8"/>
  <c r="J22" i="6"/>
  <c r="D23" i="6"/>
  <c r="L21" i="6"/>
  <c r="M21" i="6" s="1"/>
  <c r="N21" i="6"/>
  <c r="K21" i="6"/>
  <c r="I21" i="6"/>
  <c r="C23" i="6"/>
  <c r="F22" i="6"/>
  <c r="G22" i="6" s="1"/>
  <c r="H22" i="6"/>
  <c r="H20" i="5"/>
  <c r="F20" i="5"/>
  <c r="G20" i="5" s="1"/>
  <c r="C21" i="5"/>
  <c r="K19" i="5"/>
  <c r="I19" i="5"/>
  <c r="N19" i="5"/>
  <c r="L19" i="5"/>
  <c r="M19" i="5" s="1"/>
  <c r="J20" i="5"/>
  <c r="D21" i="5"/>
  <c r="C22" i="4"/>
  <c r="J22" i="4" s="1"/>
  <c r="H21" i="4"/>
  <c r="F21" i="4"/>
  <c r="G21" i="4" s="1"/>
  <c r="I20" i="4"/>
  <c r="N20" i="4"/>
  <c r="L20" i="4"/>
  <c r="M20" i="4" s="1"/>
  <c r="K20" i="4"/>
  <c r="D23" i="4"/>
  <c r="H18" i="1"/>
  <c r="J18" i="1"/>
  <c r="I17" i="1"/>
  <c r="L17" i="1"/>
  <c r="K17" i="1"/>
  <c r="C22" i="3"/>
  <c r="H21" i="3"/>
  <c r="F21" i="3"/>
  <c r="G21" i="3" s="1"/>
  <c r="J21" i="3"/>
  <c r="D22" i="3"/>
  <c r="I20" i="3"/>
  <c r="N20" i="3"/>
  <c r="L20" i="3"/>
  <c r="M20" i="3" s="1"/>
  <c r="K20" i="3"/>
  <c r="C21" i="2"/>
  <c r="H20" i="2"/>
  <c r="F20" i="2"/>
  <c r="G20" i="2" s="1"/>
  <c r="N20" i="2" s="1"/>
  <c r="J20" i="2"/>
  <c r="I19" i="2"/>
  <c r="K19" i="2"/>
  <c r="L19" i="2"/>
  <c r="M19" i="2" s="1"/>
  <c r="D22" i="1"/>
  <c r="C19" i="1"/>
  <c r="F18" i="1"/>
  <c r="G18" i="1" s="1"/>
  <c r="J20" i="8" l="1"/>
  <c r="D21" i="8"/>
  <c r="H21" i="8" s="1"/>
  <c r="F20" i="8"/>
  <c r="G20" i="8" s="1"/>
  <c r="C22" i="8"/>
  <c r="H20" i="8"/>
  <c r="N19" i="8"/>
  <c r="K19" i="8"/>
  <c r="I19" i="8"/>
  <c r="L19" i="8"/>
  <c r="M19" i="8" s="1"/>
  <c r="H23" i="6"/>
  <c r="F23" i="6"/>
  <c r="G23" i="6" s="1"/>
  <c r="C24" i="6"/>
  <c r="D24" i="6"/>
  <c r="J23" i="6"/>
  <c r="L22" i="6"/>
  <c r="M22" i="6" s="1"/>
  <c r="N22" i="6"/>
  <c r="K22" i="6"/>
  <c r="I22" i="6"/>
  <c r="C22" i="5"/>
  <c r="H21" i="5"/>
  <c r="F21" i="5"/>
  <c r="G21" i="5" s="1"/>
  <c r="I20" i="5"/>
  <c r="N20" i="5"/>
  <c r="L20" i="5"/>
  <c r="M20" i="5" s="1"/>
  <c r="K20" i="5"/>
  <c r="J21" i="5"/>
  <c r="D22" i="5"/>
  <c r="D24" i="4"/>
  <c r="L21" i="4"/>
  <c r="M21" i="4" s="1"/>
  <c r="I21" i="4"/>
  <c r="N21" i="4"/>
  <c r="K21" i="4"/>
  <c r="C23" i="4"/>
  <c r="F22" i="4"/>
  <c r="G22" i="4" s="1"/>
  <c r="H22" i="4"/>
  <c r="K18" i="1"/>
  <c r="I18" i="1"/>
  <c r="L18" i="1"/>
  <c r="H19" i="1"/>
  <c r="J19" i="1"/>
  <c r="D23" i="3"/>
  <c r="J22" i="3"/>
  <c r="N21" i="3"/>
  <c r="K21" i="3"/>
  <c r="L21" i="3"/>
  <c r="M21" i="3" s="1"/>
  <c r="I21" i="3"/>
  <c r="C23" i="3"/>
  <c r="H22" i="3"/>
  <c r="F22" i="3"/>
  <c r="G22" i="3" s="1"/>
  <c r="L20" i="2"/>
  <c r="M20" i="2" s="1"/>
  <c r="I20" i="2"/>
  <c r="K20" i="2"/>
  <c r="H21" i="2"/>
  <c r="F21" i="2"/>
  <c r="G21" i="2" s="1"/>
  <c r="N21" i="2" s="1"/>
  <c r="C22" i="2"/>
  <c r="J21" i="2"/>
  <c r="D23" i="1"/>
  <c r="C20" i="1"/>
  <c r="F19" i="1"/>
  <c r="G19" i="1" s="1"/>
  <c r="F21" i="8" l="1"/>
  <c r="G21" i="8" s="1"/>
  <c r="I21" i="8" s="1"/>
  <c r="D22" i="8"/>
  <c r="H22" i="8" s="1"/>
  <c r="J21" i="8"/>
  <c r="C23" i="8"/>
  <c r="N20" i="8"/>
  <c r="L20" i="8"/>
  <c r="M20" i="8" s="1"/>
  <c r="K20" i="8"/>
  <c r="I20" i="8"/>
  <c r="I23" i="6"/>
  <c r="N23" i="6"/>
  <c r="K23" i="6"/>
  <c r="L23" i="6"/>
  <c r="M23" i="6" s="1"/>
  <c r="J24" i="6"/>
  <c r="D25" i="6"/>
  <c r="H24" i="6"/>
  <c r="F24" i="6"/>
  <c r="G24" i="6" s="1"/>
  <c r="C25" i="6"/>
  <c r="L21" i="5"/>
  <c r="M21" i="5" s="1"/>
  <c r="N21" i="5"/>
  <c r="K21" i="5"/>
  <c r="I21" i="5"/>
  <c r="D23" i="5"/>
  <c r="J22" i="5"/>
  <c r="C23" i="5"/>
  <c r="H22" i="5"/>
  <c r="F22" i="5"/>
  <c r="G22" i="5" s="1"/>
  <c r="L22" i="4"/>
  <c r="M22" i="4" s="1"/>
  <c r="N22" i="4"/>
  <c r="K22" i="4"/>
  <c r="I22" i="4"/>
  <c r="H23" i="4"/>
  <c r="F23" i="4"/>
  <c r="G23" i="4" s="1"/>
  <c r="C24" i="4"/>
  <c r="J24" i="4" s="1"/>
  <c r="J23" i="4"/>
  <c r="D25" i="4"/>
  <c r="L19" i="1"/>
  <c r="K19" i="1"/>
  <c r="I19" i="1"/>
  <c r="H20" i="1"/>
  <c r="J20" i="1"/>
  <c r="L22" i="3"/>
  <c r="M22" i="3" s="1"/>
  <c r="I22" i="3"/>
  <c r="K22" i="3"/>
  <c r="N22" i="3"/>
  <c r="H23" i="3"/>
  <c r="F23" i="3"/>
  <c r="G23" i="3" s="1"/>
  <c r="C24" i="3"/>
  <c r="D24" i="3"/>
  <c r="J23" i="3"/>
  <c r="C23" i="2"/>
  <c r="H22" i="2"/>
  <c r="F22" i="2"/>
  <c r="G22" i="2" s="1"/>
  <c r="N22" i="2" s="1"/>
  <c r="J22" i="2"/>
  <c r="I21" i="2"/>
  <c r="L21" i="2"/>
  <c r="M21" i="2" s="1"/>
  <c r="K21" i="2"/>
  <c r="D24" i="1"/>
  <c r="C21" i="1"/>
  <c r="F20" i="1"/>
  <c r="G20" i="1" s="1"/>
  <c r="F22" i="8" l="1"/>
  <c r="G22" i="8" s="1"/>
  <c r="K21" i="8"/>
  <c r="L21" i="8"/>
  <c r="M21" i="8" s="1"/>
  <c r="N21" i="8"/>
  <c r="C24" i="8"/>
  <c r="D23" i="8"/>
  <c r="H23" i="8" s="1"/>
  <c r="J22" i="8"/>
  <c r="K22" i="8" s="1"/>
  <c r="N22" i="8"/>
  <c r="I22" i="8"/>
  <c r="L22" i="8"/>
  <c r="M22" i="8" s="1"/>
  <c r="N24" i="6"/>
  <c r="K24" i="6"/>
  <c r="I24" i="6"/>
  <c r="L24" i="6"/>
  <c r="M24" i="6" s="1"/>
  <c r="C26" i="6"/>
  <c r="H25" i="6"/>
  <c r="F25" i="6"/>
  <c r="G25" i="6" s="1"/>
  <c r="D26" i="6"/>
  <c r="J25" i="6"/>
  <c r="N22" i="5"/>
  <c r="L22" i="5"/>
  <c r="M22" i="5" s="1"/>
  <c r="K22" i="5"/>
  <c r="I22" i="5"/>
  <c r="H23" i="5"/>
  <c r="F23" i="5"/>
  <c r="G23" i="5" s="1"/>
  <c r="C24" i="5"/>
  <c r="D24" i="5"/>
  <c r="J23" i="5"/>
  <c r="D26" i="4"/>
  <c r="F24" i="4"/>
  <c r="G24" i="4" s="1"/>
  <c r="H24" i="4"/>
  <c r="C25" i="4"/>
  <c r="I23" i="4"/>
  <c r="N23" i="4"/>
  <c r="L23" i="4"/>
  <c r="M23" i="4" s="1"/>
  <c r="K23" i="4"/>
  <c r="H21" i="1"/>
  <c r="J21" i="1"/>
  <c r="K20" i="1"/>
  <c r="I20" i="1"/>
  <c r="L20" i="1"/>
  <c r="J24" i="3"/>
  <c r="D25" i="3"/>
  <c r="I23" i="3"/>
  <c r="N23" i="3"/>
  <c r="L23" i="3"/>
  <c r="M23" i="3" s="1"/>
  <c r="K23" i="3"/>
  <c r="F24" i="3"/>
  <c r="G24" i="3" s="1"/>
  <c r="H24" i="3"/>
  <c r="C25" i="3"/>
  <c r="L22" i="2"/>
  <c r="M22" i="2" s="1"/>
  <c r="K22" i="2"/>
  <c r="I22" i="2"/>
  <c r="F23" i="2"/>
  <c r="G23" i="2" s="1"/>
  <c r="N23" i="2" s="1"/>
  <c r="C24" i="2"/>
  <c r="H23" i="2"/>
  <c r="J23" i="2"/>
  <c r="D25" i="1"/>
  <c r="C22" i="1"/>
  <c r="F21" i="1"/>
  <c r="G21" i="1" s="1"/>
  <c r="D24" i="8" l="1"/>
  <c r="J23" i="8"/>
  <c r="F23" i="8"/>
  <c r="G23" i="8" s="1"/>
  <c r="H24" i="8"/>
  <c r="C25" i="8"/>
  <c r="F24" i="8"/>
  <c r="G24" i="8" s="1"/>
  <c r="H26" i="6"/>
  <c r="F26" i="6"/>
  <c r="G26" i="6" s="1"/>
  <c r="C27" i="6"/>
  <c r="D27" i="6"/>
  <c r="J26" i="6"/>
  <c r="L25" i="6"/>
  <c r="M25" i="6" s="1"/>
  <c r="N25" i="6"/>
  <c r="I25" i="6"/>
  <c r="K25" i="6"/>
  <c r="J24" i="5"/>
  <c r="D25" i="5"/>
  <c r="H24" i="5"/>
  <c r="C25" i="5"/>
  <c r="F24" i="5"/>
  <c r="G24" i="5" s="1"/>
  <c r="I23" i="5"/>
  <c r="N23" i="5"/>
  <c r="L23" i="5"/>
  <c r="M23" i="5" s="1"/>
  <c r="K23" i="5"/>
  <c r="C26" i="4"/>
  <c r="J26" i="4" s="1"/>
  <c r="H25" i="4"/>
  <c r="F25" i="4"/>
  <c r="G25" i="4" s="1"/>
  <c r="N24" i="4"/>
  <c r="K24" i="4"/>
  <c r="I24" i="4"/>
  <c r="L24" i="4"/>
  <c r="M24" i="4" s="1"/>
  <c r="J25" i="4"/>
  <c r="D27" i="4"/>
  <c r="L21" i="1"/>
  <c r="I21" i="1"/>
  <c r="K21" i="1"/>
  <c r="H22" i="1"/>
  <c r="J22" i="1"/>
  <c r="H25" i="3"/>
  <c r="F25" i="3"/>
  <c r="G25" i="3" s="1"/>
  <c r="C26" i="3"/>
  <c r="D26" i="3"/>
  <c r="J25" i="3"/>
  <c r="N24" i="3"/>
  <c r="K24" i="3"/>
  <c r="L24" i="3"/>
  <c r="M24" i="3" s="1"/>
  <c r="I24" i="3"/>
  <c r="C25" i="2"/>
  <c r="H24" i="2"/>
  <c r="F24" i="2"/>
  <c r="G24" i="2" s="1"/>
  <c r="N24" i="2" s="1"/>
  <c r="J24" i="2"/>
  <c r="I23" i="2"/>
  <c r="L23" i="2"/>
  <c r="M23" i="2" s="1"/>
  <c r="K23" i="2"/>
  <c r="D26" i="1"/>
  <c r="C23" i="1"/>
  <c r="F22" i="1"/>
  <c r="G22" i="1" s="1"/>
  <c r="I23" i="8" l="1"/>
  <c r="N23" i="8"/>
  <c r="L23" i="8"/>
  <c r="M23" i="8" s="1"/>
  <c r="K23" i="8"/>
  <c r="C26" i="8"/>
  <c r="N24" i="8"/>
  <c r="I24" i="8"/>
  <c r="L24" i="8"/>
  <c r="M24" i="8" s="1"/>
  <c r="D25" i="8"/>
  <c r="H25" i="8" s="1"/>
  <c r="J24" i="8"/>
  <c r="K24" i="8" s="1"/>
  <c r="L26" i="6"/>
  <c r="M26" i="6" s="1"/>
  <c r="K26" i="6"/>
  <c r="N26" i="6"/>
  <c r="I26" i="6"/>
  <c r="J27" i="6"/>
  <c r="D28" i="6"/>
  <c r="H27" i="6"/>
  <c r="F27" i="6"/>
  <c r="G27" i="6" s="1"/>
  <c r="C28" i="6"/>
  <c r="D26" i="5"/>
  <c r="J25" i="5"/>
  <c r="N24" i="5"/>
  <c r="K24" i="5"/>
  <c r="L24" i="5"/>
  <c r="M24" i="5" s="1"/>
  <c r="I24" i="5"/>
  <c r="C26" i="5"/>
  <c r="F25" i="5"/>
  <c r="G25" i="5" s="1"/>
  <c r="H25" i="5"/>
  <c r="D28" i="4"/>
  <c r="N25" i="4"/>
  <c r="I25" i="4"/>
  <c r="L25" i="4"/>
  <c r="M25" i="4" s="1"/>
  <c r="K25" i="4"/>
  <c r="H26" i="4"/>
  <c r="C27" i="4"/>
  <c r="F26" i="4"/>
  <c r="G26" i="4" s="1"/>
  <c r="H23" i="1"/>
  <c r="J23" i="1"/>
  <c r="L22" i="1"/>
  <c r="I22" i="1"/>
  <c r="K22" i="1"/>
  <c r="L25" i="3"/>
  <c r="M25" i="3" s="1"/>
  <c r="I25" i="3"/>
  <c r="N25" i="3"/>
  <c r="K25" i="3"/>
  <c r="D27" i="3"/>
  <c r="J26" i="3"/>
  <c r="H26" i="3"/>
  <c r="F26" i="3"/>
  <c r="G26" i="3" s="1"/>
  <c r="C27" i="3"/>
  <c r="L24" i="2"/>
  <c r="M24" i="2" s="1"/>
  <c r="K24" i="2"/>
  <c r="I24" i="2"/>
  <c r="H25" i="2"/>
  <c r="F25" i="2"/>
  <c r="G25" i="2" s="1"/>
  <c r="N25" i="2" s="1"/>
  <c r="C26" i="2"/>
  <c r="J25" i="2"/>
  <c r="D27" i="1"/>
  <c r="C24" i="1"/>
  <c r="F23" i="1"/>
  <c r="G23" i="1" s="1"/>
  <c r="J25" i="8" l="1"/>
  <c r="D26" i="8"/>
  <c r="H26" i="8" s="1"/>
  <c r="C27" i="8"/>
  <c r="F25" i="8"/>
  <c r="G25" i="8" s="1"/>
  <c r="F28" i="6"/>
  <c r="G28" i="6" s="1"/>
  <c r="C29" i="6"/>
  <c r="H28" i="6"/>
  <c r="D29" i="6"/>
  <c r="J28" i="6"/>
  <c r="L27" i="6"/>
  <c r="M27" i="6" s="1"/>
  <c r="I27" i="6"/>
  <c r="K27" i="6"/>
  <c r="N27" i="6"/>
  <c r="N25" i="5"/>
  <c r="L25" i="5"/>
  <c r="M25" i="5" s="1"/>
  <c r="K25" i="5"/>
  <c r="I25" i="5"/>
  <c r="H26" i="5"/>
  <c r="F26" i="5"/>
  <c r="G26" i="5" s="1"/>
  <c r="C27" i="5"/>
  <c r="D27" i="5"/>
  <c r="J26" i="5"/>
  <c r="K26" i="4"/>
  <c r="I26" i="4"/>
  <c r="N26" i="4"/>
  <c r="L26" i="4"/>
  <c r="M26" i="4" s="1"/>
  <c r="H27" i="4"/>
  <c r="C28" i="4"/>
  <c r="F27" i="4"/>
  <c r="G27" i="4" s="1"/>
  <c r="D29" i="4"/>
  <c r="J27" i="4"/>
  <c r="K23" i="1"/>
  <c r="L23" i="1"/>
  <c r="I23" i="1"/>
  <c r="H24" i="1"/>
  <c r="J24" i="1"/>
  <c r="N26" i="3"/>
  <c r="K26" i="3"/>
  <c r="L26" i="3"/>
  <c r="M26" i="3" s="1"/>
  <c r="I26" i="3"/>
  <c r="H27" i="3"/>
  <c r="F27" i="3"/>
  <c r="G27" i="3" s="1"/>
  <c r="C28" i="3"/>
  <c r="J27" i="3"/>
  <c r="D28" i="3"/>
  <c r="H26" i="2"/>
  <c r="F26" i="2"/>
  <c r="G26" i="2" s="1"/>
  <c r="N26" i="2" s="1"/>
  <c r="C27" i="2"/>
  <c r="J26" i="2"/>
  <c r="K25" i="2"/>
  <c r="I25" i="2"/>
  <c r="L25" i="2"/>
  <c r="M25" i="2" s="1"/>
  <c r="D28" i="1"/>
  <c r="C25" i="1"/>
  <c r="F24" i="1"/>
  <c r="G24" i="1" s="1"/>
  <c r="F26" i="8" l="1"/>
  <c r="G26" i="8" s="1"/>
  <c r="I26" i="8" s="1"/>
  <c r="L25" i="8"/>
  <c r="M25" i="8" s="1"/>
  <c r="K25" i="8"/>
  <c r="I25" i="8"/>
  <c r="N25" i="8"/>
  <c r="D27" i="8"/>
  <c r="F27" i="8" s="1"/>
  <c r="G27" i="8" s="1"/>
  <c r="J26" i="8"/>
  <c r="L26" i="8"/>
  <c r="M26" i="8" s="1"/>
  <c r="C28" i="8"/>
  <c r="F29" i="6"/>
  <c r="G29" i="6" s="1"/>
  <c r="C30" i="6"/>
  <c r="H29" i="6"/>
  <c r="J29" i="6"/>
  <c r="D30" i="6"/>
  <c r="L28" i="6"/>
  <c r="M28" i="6" s="1"/>
  <c r="K28" i="6"/>
  <c r="N28" i="6"/>
  <c r="I28" i="6"/>
  <c r="J27" i="5"/>
  <c r="D28" i="5"/>
  <c r="H27" i="5"/>
  <c r="F27" i="5"/>
  <c r="G27" i="5" s="1"/>
  <c r="C28" i="5"/>
  <c r="N26" i="5"/>
  <c r="L26" i="5"/>
  <c r="M26" i="5" s="1"/>
  <c r="K26" i="5"/>
  <c r="I26" i="5"/>
  <c r="C29" i="4"/>
  <c r="H28" i="4"/>
  <c r="F28" i="4"/>
  <c r="G28" i="4" s="1"/>
  <c r="J28" i="4"/>
  <c r="D30" i="4"/>
  <c r="J29" i="4"/>
  <c r="I27" i="4"/>
  <c r="L27" i="4"/>
  <c r="M27" i="4" s="1"/>
  <c r="K27" i="4"/>
  <c r="N27" i="4"/>
  <c r="L24" i="1"/>
  <c r="I24" i="1"/>
  <c r="K24" i="1"/>
  <c r="H25" i="1"/>
  <c r="J25" i="1"/>
  <c r="J28" i="3"/>
  <c r="D29" i="3"/>
  <c r="C29" i="3"/>
  <c r="H28" i="3"/>
  <c r="F28" i="3"/>
  <c r="G28" i="3" s="1"/>
  <c r="L27" i="3"/>
  <c r="M27" i="3" s="1"/>
  <c r="K27" i="3"/>
  <c r="I27" i="3"/>
  <c r="N27" i="3"/>
  <c r="C28" i="2"/>
  <c r="H27" i="2"/>
  <c r="F27" i="2"/>
  <c r="G27" i="2" s="1"/>
  <c r="N27" i="2" s="1"/>
  <c r="J27" i="2"/>
  <c r="K26" i="2"/>
  <c r="I26" i="2"/>
  <c r="L26" i="2"/>
  <c r="M26" i="2" s="1"/>
  <c r="D29" i="1"/>
  <c r="C26" i="1"/>
  <c r="F25" i="1"/>
  <c r="G25" i="1" s="1"/>
  <c r="N26" i="8" l="1"/>
  <c r="H27" i="8"/>
  <c r="I27" i="8" s="1"/>
  <c r="K26" i="8"/>
  <c r="C29" i="8"/>
  <c r="D28" i="8"/>
  <c r="F28" i="8" s="1"/>
  <c r="G28" i="8" s="1"/>
  <c r="J27" i="8"/>
  <c r="K27" i="8" s="1"/>
  <c r="L27" i="8"/>
  <c r="M27" i="8" s="1"/>
  <c r="N27" i="8"/>
  <c r="H30" i="6"/>
  <c r="F30" i="6"/>
  <c r="G30" i="6" s="1"/>
  <c r="C31" i="6"/>
  <c r="D31" i="6"/>
  <c r="J30" i="6"/>
  <c r="N29" i="6"/>
  <c r="L29" i="6"/>
  <c r="M29" i="6" s="1"/>
  <c r="I29" i="6"/>
  <c r="K29" i="6"/>
  <c r="D29" i="5"/>
  <c r="J28" i="5"/>
  <c r="C29" i="5"/>
  <c r="H28" i="5"/>
  <c r="F28" i="5"/>
  <c r="G28" i="5" s="1"/>
  <c r="I27" i="5"/>
  <c r="L27" i="5"/>
  <c r="M27" i="5" s="1"/>
  <c r="K27" i="5"/>
  <c r="N27" i="5"/>
  <c r="D31" i="4"/>
  <c r="L28" i="4"/>
  <c r="M28" i="4" s="1"/>
  <c r="N28" i="4"/>
  <c r="K28" i="4"/>
  <c r="I28" i="4"/>
  <c r="F29" i="4"/>
  <c r="G29" i="4" s="1"/>
  <c r="H29" i="4"/>
  <c r="C30" i="4"/>
  <c r="I25" i="1"/>
  <c r="K25" i="1"/>
  <c r="L25" i="1"/>
  <c r="H26" i="1"/>
  <c r="J26" i="1"/>
  <c r="N28" i="3"/>
  <c r="K28" i="3"/>
  <c r="I28" i="3"/>
  <c r="L28" i="3"/>
  <c r="M28" i="3" s="1"/>
  <c r="F29" i="3"/>
  <c r="G29" i="3" s="1"/>
  <c r="C30" i="3"/>
  <c r="H29" i="3"/>
  <c r="D30" i="3"/>
  <c r="J29" i="3"/>
  <c r="L27" i="2"/>
  <c r="M27" i="2" s="1"/>
  <c r="K27" i="2"/>
  <c r="I27" i="2"/>
  <c r="H28" i="2"/>
  <c r="F28" i="2"/>
  <c r="G28" i="2" s="1"/>
  <c r="N28" i="2" s="1"/>
  <c r="C29" i="2"/>
  <c r="J28" i="2"/>
  <c r="D30" i="1"/>
  <c r="C27" i="1"/>
  <c r="F26" i="1"/>
  <c r="G26" i="1" s="1"/>
  <c r="L28" i="8" l="1"/>
  <c r="M28" i="8" s="1"/>
  <c r="N28" i="8"/>
  <c r="J28" i="8"/>
  <c r="K28" i="8" s="1"/>
  <c r="D29" i="8"/>
  <c r="F29" i="8" s="1"/>
  <c r="G29" i="8" s="1"/>
  <c r="C30" i="8"/>
  <c r="H28" i="8"/>
  <c r="I28" i="8" s="1"/>
  <c r="L30" i="6"/>
  <c r="M30" i="6" s="1"/>
  <c r="I30" i="6"/>
  <c r="K30" i="6"/>
  <c r="N30" i="6"/>
  <c r="J31" i="6"/>
  <c r="D32" i="6"/>
  <c r="C32" i="6"/>
  <c r="H31" i="6"/>
  <c r="F31" i="6"/>
  <c r="G31" i="6" s="1"/>
  <c r="L28" i="5"/>
  <c r="M28" i="5" s="1"/>
  <c r="N28" i="5"/>
  <c r="K28" i="5"/>
  <c r="I28" i="5"/>
  <c r="F29" i="5"/>
  <c r="G29" i="5" s="1"/>
  <c r="H29" i="5"/>
  <c r="C30" i="5"/>
  <c r="J29" i="5"/>
  <c r="D30" i="5"/>
  <c r="H30" i="4"/>
  <c r="F30" i="4"/>
  <c r="G30" i="4" s="1"/>
  <c r="C31" i="4"/>
  <c r="J31" i="4" s="1"/>
  <c r="K29" i="4"/>
  <c r="N29" i="4"/>
  <c r="L29" i="4"/>
  <c r="M29" i="4" s="1"/>
  <c r="I29" i="4"/>
  <c r="D32" i="4"/>
  <c r="J30" i="4"/>
  <c r="H27" i="1"/>
  <c r="J27" i="1"/>
  <c r="K26" i="1"/>
  <c r="I26" i="1"/>
  <c r="L26" i="1"/>
  <c r="L29" i="3"/>
  <c r="M29" i="3" s="1"/>
  <c r="N29" i="3"/>
  <c r="K29" i="3"/>
  <c r="I29" i="3"/>
  <c r="J30" i="3"/>
  <c r="D31" i="3"/>
  <c r="H30" i="3"/>
  <c r="C31" i="3"/>
  <c r="F30" i="3"/>
  <c r="G30" i="3" s="1"/>
  <c r="C30" i="2"/>
  <c r="F29" i="2"/>
  <c r="G29" i="2" s="1"/>
  <c r="N29" i="2" s="1"/>
  <c r="H29" i="2"/>
  <c r="J29" i="2"/>
  <c r="I28" i="2"/>
  <c r="L28" i="2"/>
  <c r="M28" i="2" s="1"/>
  <c r="K28" i="2"/>
  <c r="C28" i="1"/>
  <c r="F27" i="1"/>
  <c r="G27" i="1" s="1"/>
  <c r="H29" i="8" l="1"/>
  <c r="C31" i="8"/>
  <c r="N29" i="8"/>
  <c r="L29" i="8"/>
  <c r="M29" i="8" s="1"/>
  <c r="I29" i="8"/>
  <c r="D30" i="8"/>
  <c r="H30" i="8" s="1"/>
  <c r="J29" i="8"/>
  <c r="K29" i="8" s="1"/>
  <c r="F32" i="6"/>
  <c r="G32" i="6" s="1"/>
  <c r="C33" i="6"/>
  <c r="H32" i="6"/>
  <c r="L31" i="6"/>
  <c r="M31" i="6" s="1"/>
  <c r="N31" i="6"/>
  <c r="K31" i="6"/>
  <c r="I31" i="6"/>
  <c r="J32" i="6"/>
  <c r="D33" i="6"/>
  <c r="J30" i="5"/>
  <c r="D31" i="5"/>
  <c r="H30" i="5"/>
  <c r="F30" i="5"/>
  <c r="G30" i="5" s="1"/>
  <c r="C31" i="5"/>
  <c r="N29" i="5"/>
  <c r="L29" i="5"/>
  <c r="M29" i="5" s="1"/>
  <c r="K29" i="5"/>
  <c r="I29" i="5"/>
  <c r="D33" i="4"/>
  <c r="C32" i="4"/>
  <c r="F31" i="4"/>
  <c r="G31" i="4" s="1"/>
  <c r="H31" i="4"/>
  <c r="L30" i="4"/>
  <c r="M30" i="4" s="1"/>
  <c r="I30" i="4"/>
  <c r="K30" i="4"/>
  <c r="N30" i="4"/>
  <c r="L27" i="1"/>
  <c r="I27" i="1"/>
  <c r="K27" i="1"/>
  <c r="H28" i="1"/>
  <c r="J28" i="1"/>
  <c r="L30" i="3"/>
  <c r="M30" i="3" s="1"/>
  <c r="I30" i="3"/>
  <c r="K30" i="3"/>
  <c r="N30" i="3"/>
  <c r="C32" i="3"/>
  <c r="H31" i="3"/>
  <c r="F31" i="3"/>
  <c r="G31" i="3" s="1"/>
  <c r="D32" i="3"/>
  <c r="J31" i="3"/>
  <c r="K29" i="2"/>
  <c r="L29" i="2"/>
  <c r="M29" i="2" s="1"/>
  <c r="I29" i="2"/>
  <c r="F30" i="2"/>
  <c r="G30" i="2" s="1"/>
  <c r="N30" i="2" s="1"/>
  <c r="C31" i="2"/>
  <c r="H30" i="2"/>
  <c r="J30" i="2"/>
  <c r="C29" i="1"/>
  <c r="F28" i="1"/>
  <c r="G28" i="1" s="1"/>
  <c r="D31" i="8" l="1"/>
  <c r="H31" i="8" s="1"/>
  <c r="J30" i="8"/>
  <c r="C32" i="8"/>
  <c r="F30" i="8"/>
  <c r="G30" i="8" s="1"/>
  <c r="F33" i="6"/>
  <c r="G33" i="6" s="1"/>
  <c r="H33" i="6"/>
  <c r="C34" i="6"/>
  <c r="J33" i="6"/>
  <c r="D34" i="6"/>
  <c r="L32" i="6"/>
  <c r="M32" i="6" s="1"/>
  <c r="N32" i="6"/>
  <c r="I32" i="6"/>
  <c r="K32" i="6"/>
  <c r="D32" i="5"/>
  <c r="J31" i="5"/>
  <c r="C32" i="5"/>
  <c r="H31" i="5"/>
  <c r="F31" i="5"/>
  <c r="G31" i="5" s="1"/>
  <c r="L30" i="5"/>
  <c r="M30" i="5" s="1"/>
  <c r="I30" i="5"/>
  <c r="K30" i="5"/>
  <c r="N30" i="5"/>
  <c r="N31" i="4"/>
  <c r="K31" i="4"/>
  <c r="L31" i="4"/>
  <c r="M31" i="4" s="1"/>
  <c r="I31" i="4"/>
  <c r="F32" i="4"/>
  <c r="G32" i="4" s="1"/>
  <c r="H32" i="4"/>
  <c r="C33" i="4"/>
  <c r="J33" i="4" s="1"/>
  <c r="J32" i="4"/>
  <c r="D34" i="4"/>
  <c r="L28" i="1"/>
  <c r="I28" i="1"/>
  <c r="H29" i="1"/>
  <c r="J29" i="1"/>
  <c r="K28" i="1"/>
  <c r="F32" i="3"/>
  <c r="G32" i="3" s="1"/>
  <c r="C33" i="3"/>
  <c r="H32" i="3"/>
  <c r="J32" i="3"/>
  <c r="D33" i="3"/>
  <c r="N31" i="3"/>
  <c r="I31" i="3"/>
  <c r="L31" i="3"/>
  <c r="M31" i="3" s="1"/>
  <c r="K31" i="3"/>
  <c r="C32" i="2"/>
  <c r="H31" i="2"/>
  <c r="F31" i="2"/>
  <c r="G31" i="2" s="1"/>
  <c r="N31" i="2" s="1"/>
  <c r="J31" i="2"/>
  <c r="L30" i="2"/>
  <c r="M30" i="2" s="1"/>
  <c r="I30" i="2"/>
  <c r="K30" i="2"/>
  <c r="C30" i="1"/>
  <c r="F29" i="1"/>
  <c r="G29" i="1" s="1"/>
  <c r="F31" i="8" l="1"/>
  <c r="G31" i="8" s="1"/>
  <c r="I31" i="8" s="1"/>
  <c r="L30" i="8"/>
  <c r="M30" i="8" s="1"/>
  <c r="K30" i="8"/>
  <c r="N30" i="8"/>
  <c r="I30" i="8"/>
  <c r="C33" i="8"/>
  <c r="D32" i="8"/>
  <c r="F32" i="8" s="1"/>
  <c r="G32" i="8" s="1"/>
  <c r="J31" i="8"/>
  <c r="D35" i="6"/>
  <c r="J34" i="6"/>
  <c r="C35" i="6"/>
  <c r="H34" i="6"/>
  <c r="F34" i="6"/>
  <c r="G34" i="6" s="1"/>
  <c r="K33" i="6"/>
  <c r="I33" i="6"/>
  <c r="N33" i="6"/>
  <c r="L33" i="6"/>
  <c r="M33" i="6" s="1"/>
  <c r="N31" i="5"/>
  <c r="L31" i="5"/>
  <c r="M31" i="5" s="1"/>
  <c r="K31" i="5"/>
  <c r="I31" i="5"/>
  <c r="F32" i="5"/>
  <c r="G32" i="5" s="1"/>
  <c r="H32" i="5"/>
  <c r="C33" i="5"/>
  <c r="D33" i="5"/>
  <c r="J32" i="5"/>
  <c r="D35" i="4"/>
  <c r="H33" i="4"/>
  <c r="F33" i="4"/>
  <c r="G33" i="4" s="1"/>
  <c r="C34" i="4"/>
  <c r="K32" i="4"/>
  <c r="I32" i="4"/>
  <c r="N32" i="4"/>
  <c r="L32" i="4"/>
  <c r="M32" i="4" s="1"/>
  <c r="L29" i="1"/>
  <c r="I29" i="1"/>
  <c r="K29" i="1"/>
  <c r="H30" i="1"/>
  <c r="J30" i="1"/>
  <c r="J33" i="3"/>
  <c r="D34" i="3"/>
  <c r="H33" i="3"/>
  <c r="C34" i="3"/>
  <c r="F33" i="3"/>
  <c r="G33" i="3" s="1"/>
  <c r="N32" i="3"/>
  <c r="I32" i="3"/>
  <c r="K32" i="3"/>
  <c r="L32" i="3"/>
  <c r="M32" i="3" s="1"/>
  <c r="L31" i="2"/>
  <c r="M31" i="2" s="1"/>
  <c r="K31" i="2"/>
  <c r="I31" i="2"/>
  <c r="C33" i="2"/>
  <c r="C34" i="2" s="1"/>
  <c r="H32" i="2"/>
  <c r="F32" i="2"/>
  <c r="G32" i="2" s="1"/>
  <c r="N32" i="2" s="1"/>
  <c r="J32" i="2"/>
  <c r="F30" i="1"/>
  <c r="G30" i="1" s="1"/>
  <c r="N31" i="8" l="1"/>
  <c r="K31" i="8"/>
  <c r="L31" i="8"/>
  <c r="M31" i="8" s="1"/>
  <c r="N32" i="8"/>
  <c r="L32" i="8"/>
  <c r="M32" i="8" s="1"/>
  <c r="D33" i="8"/>
  <c r="F33" i="8" s="1"/>
  <c r="G33" i="8" s="1"/>
  <c r="J32" i="8"/>
  <c r="K32" i="8" s="1"/>
  <c r="H32" i="8"/>
  <c r="I32" i="8" s="1"/>
  <c r="C34" i="8"/>
  <c r="L34" i="6"/>
  <c r="M34" i="6" s="1"/>
  <c r="I34" i="6"/>
  <c r="N34" i="6"/>
  <c r="K34" i="6"/>
  <c r="C36" i="6"/>
  <c r="H35" i="6"/>
  <c r="F35" i="6"/>
  <c r="G35" i="6" s="1"/>
  <c r="D36" i="6"/>
  <c r="J35" i="6"/>
  <c r="J33" i="5"/>
  <c r="D34" i="5"/>
  <c r="H33" i="5"/>
  <c r="F33" i="5"/>
  <c r="G33" i="5" s="1"/>
  <c r="C34" i="5"/>
  <c r="K32" i="5"/>
  <c r="I32" i="5"/>
  <c r="N32" i="5"/>
  <c r="L32" i="5"/>
  <c r="M32" i="5" s="1"/>
  <c r="C35" i="4"/>
  <c r="J35" i="4" s="1"/>
  <c r="F34" i="4"/>
  <c r="G34" i="4" s="1"/>
  <c r="H34" i="4"/>
  <c r="K33" i="4"/>
  <c r="L33" i="4"/>
  <c r="M33" i="4" s="1"/>
  <c r="I33" i="4"/>
  <c r="N33" i="4"/>
  <c r="J34" i="4"/>
  <c r="D36" i="4"/>
  <c r="L30" i="1"/>
  <c r="I30" i="1"/>
  <c r="K30" i="1"/>
  <c r="C35" i="3"/>
  <c r="F34" i="3"/>
  <c r="G34" i="3" s="1"/>
  <c r="H34" i="3"/>
  <c r="K33" i="3"/>
  <c r="N33" i="3"/>
  <c r="I33" i="3"/>
  <c r="L33" i="3"/>
  <c r="M33" i="3" s="1"/>
  <c r="D35" i="3"/>
  <c r="J34" i="3"/>
  <c r="C35" i="2"/>
  <c r="J34" i="2"/>
  <c r="F34" i="2"/>
  <c r="G34" i="2" s="1"/>
  <c r="H34" i="2"/>
  <c r="L32" i="2"/>
  <c r="M32" i="2" s="1"/>
  <c r="K32" i="2"/>
  <c r="I32" i="2"/>
  <c r="H33" i="2"/>
  <c r="F33" i="2"/>
  <c r="G33" i="2" s="1"/>
  <c r="N33" i="2" s="1"/>
  <c r="J33" i="2"/>
  <c r="H33" i="8" l="1"/>
  <c r="I33" i="8" s="1"/>
  <c r="C35" i="8"/>
  <c r="N33" i="8"/>
  <c r="L33" i="8"/>
  <c r="M33" i="8" s="1"/>
  <c r="D34" i="8"/>
  <c r="J33" i="8"/>
  <c r="K33" i="8" s="1"/>
  <c r="K35" i="6"/>
  <c r="N35" i="6"/>
  <c r="L35" i="6"/>
  <c r="M35" i="6" s="1"/>
  <c r="I35" i="6"/>
  <c r="J36" i="6"/>
  <c r="D37" i="6"/>
  <c r="F36" i="6"/>
  <c r="G36" i="6" s="1"/>
  <c r="H36" i="6"/>
  <c r="C37" i="6"/>
  <c r="K33" i="5"/>
  <c r="I33" i="5"/>
  <c r="N33" i="5"/>
  <c r="L33" i="5"/>
  <c r="M33" i="5" s="1"/>
  <c r="C35" i="5"/>
  <c r="H34" i="5"/>
  <c r="F34" i="5"/>
  <c r="G34" i="5" s="1"/>
  <c r="D35" i="5"/>
  <c r="J34" i="5"/>
  <c r="D37" i="4"/>
  <c r="L34" i="4"/>
  <c r="M34" i="4" s="1"/>
  <c r="K34" i="4"/>
  <c r="N34" i="4"/>
  <c r="I34" i="4"/>
  <c r="F35" i="4"/>
  <c r="G35" i="4" s="1"/>
  <c r="C36" i="4"/>
  <c r="H35" i="4"/>
  <c r="J35" i="3"/>
  <c r="D36" i="3"/>
  <c r="L34" i="3"/>
  <c r="M34" i="3" s="1"/>
  <c r="N34" i="3"/>
  <c r="K34" i="3"/>
  <c r="I34" i="3"/>
  <c r="H35" i="3"/>
  <c r="C36" i="3"/>
  <c r="F35" i="3"/>
  <c r="G35" i="3" s="1"/>
  <c r="N34" i="2"/>
  <c r="L34" i="2"/>
  <c r="M34" i="2" s="1"/>
  <c r="I34" i="2"/>
  <c r="K34" i="2"/>
  <c r="C36" i="2"/>
  <c r="J35" i="2"/>
  <c r="F35" i="2"/>
  <c r="G35" i="2" s="1"/>
  <c r="H35" i="2"/>
  <c r="L33" i="2"/>
  <c r="M33" i="2" s="1"/>
  <c r="K33" i="2"/>
  <c r="I33" i="2"/>
  <c r="C36" i="8" l="1"/>
  <c r="J34" i="8"/>
  <c r="D35" i="8"/>
  <c r="F35" i="8" s="1"/>
  <c r="G35" i="8" s="1"/>
  <c r="F34" i="8"/>
  <c r="G34" i="8" s="1"/>
  <c r="H34" i="8"/>
  <c r="J37" i="6"/>
  <c r="D38" i="6"/>
  <c r="C38" i="6"/>
  <c r="F37" i="6"/>
  <c r="G37" i="6" s="1"/>
  <c r="H37" i="6"/>
  <c r="I36" i="6"/>
  <c r="N36" i="6"/>
  <c r="L36" i="6"/>
  <c r="M36" i="6" s="1"/>
  <c r="K36" i="6"/>
  <c r="D36" i="5"/>
  <c r="J35" i="5"/>
  <c r="C36" i="5"/>
  <c r="H35" i="5"/>
  <c r="F35" i="5"/>
  <c r="G35" i="5" s="1"/>
  <c r="L34" i="5"/>
  <c r="M34" i="5" s="1"/>
  <c r="N34" i="5"/>
  <c r="K34" i="5"/>
  <c r="I34" i="5"/>
  <c r="L35" i="4"/>
  <c r="M35" i="4" s="1"/>
  <c r="N35" i="4"/>
  <c r="K35" i="4"/>
  <c r="I35" i="4"/>
  <c r="F36" i="4"/>
  <c r="G36" i="4" s="1"/>
  <c r="C37" i="4"/>
  <c r="J37" i="4" s="1"/>
  <c r="H36" i="4"/>
  <c r="D38" i="4"/>
  <c r="J36" i="4"/>
  <c r="I35" i="3"/>
  <c r="N35" i="3"/>
  <c r="L35" i="3"/>
  <c r="M35" i="3" s="1"/>
  <c r="K35" i="3"/>
  <c r="H36" i="3"/>
  <c r="C37" i="3"/>
  <c r="F36" i="3"/>
  <c r="G36" i="3" s="1"/>
  <c r="J36" i="3"/>
  <c r="D37" i="3"/>
  <c r="I35" i="2"/>
  <c r="L35" i="2"/>
  <c r="M35" i="2" s="1"/>
  <c r="N35" i="2"/>
  <c r="K35" i="2"/>
  <c r="C37" i="2"/>
  <c r="F36" i="2"/>
  <c r="G36" i="2" s="1"/>
  <c r="H36" i="2"/>
  <c r="J36" i="2"/>
  <c r="N35" i="8" l="1"/>
  <c r="L35" i="8"/>
  <c r="M35" i="8" s="1"/>
  <c r="I34" i="8"/>
  <c r="L34" i="8"/>
  <c r="M34" i="8" s="1"/>
  <c r="K34" i="8"/>
  <c r="N34" i="8"/>
  <c r="J35" i="8"/>
  <c r="K35" i="8" s="1"/>
  <c r="D36" i="8"/>
  <c r="F36" i="8" s="1"/>
  <c r="G36" i="8" s="1"/>
  <c r="H35" i="8"/>
  <c r="I35" i="8" s="1"/>
  <c r="C37" i="8"/>
  <c r="K37" i="6"/>
  <c r="I37" i="6"/>
  <c r="N37" i="6"/>
  <c r="L37" i="6"/>
  <c r="M37" i="6" s="1"/>
  <c r="C39" i="6"/>
  <c r="H38" i="6"/>
  <c r="F38" i="6"/>
  <c r="G38" i="6" s="1"/>
  <c r="D39" i="6"/>
  <c r="J38" i="6"/>
  <c r="N35" i="5"/>
  <c r="L35" i="5"/>
  <c r="M35" i="5" s="1"/>
  <c r="K35" i="5"/>
  <c r="I35" i="5"/>
  <c r="F36" i="5"/>
  <c r="G36" i="5" s="1"/>
  <c r="H36" i="5"/>
  <c r="C37" i="5"/>
  <c r="J36" i="5"/>
  <c r="D37" i="5"/>
  <c r="D39" i="4"/>
  <c r="C38" i="4"/>
  <c r="H37" i="4"/>
  <c r="F37" i="4"/>
  <c r="G37" i="4" s="1"/>
  <c r="N36" i="4"/>
  <c r="I36" i="4"/>
  <c r="L36" i="4"/>
  <c r="M36" i="4" s="1"/>
  <c r="K36" i="4"/>
  <c r="J37" i="3"/>
  <c r="D38" i="3"/>
  <c r="I36" i="3"/>
  <c r="N36" i="3"/>
  <c r="L36" i="3"/>
  <c r="M36" i="3" s="1"/>
  <c r="K36" i="3"/>
  <c r="C38" i="3"/>
  <c r="F37" i="3"/>
  <c r="G37" i="3" s="1"/>
  <c r="H37" i="3"/>
  <c r="N36" i="2"/>
  <c r="L36" i="2"/>
  <c r="M36" i="2" s="1"/>
  <c r="I36" i="2"/>
  <c r="K36" i="2"/>
  <c r="C38" i="2"/>
  <c r="J37" i="2"/>
  <c r="H37" i="2"/>
  <c r="F37" i="2"/>
  <c r="G37" i="2" s="1"/>
  <c r="H36" i="8" l="1"/>
  <c r="D37" i="8"/>
  <c r="H37" i="8" s="1"/>
  <c r="J36" i="8"/>
  <c r="K36" i="8" s="1"/>
  <c r="I36" i="8"/>
  <c r="N36" i="8"/>
  <c r="L36" i="8"/>
  <c r="M36" i="8" s="1"/>
  <c r="C38" i="8"/>
  <c r="D40" i="6"/>
  <c r="J39" i="6"/>
  <c r="N38" i="6"/>
  <c r="L38" i="6"/>
  <c r="M38" i="6" s="1"/>
  <c r="K38" i="6"/>
  <c r="I38" i="6"/>
  <c r="F39" i="6"/>
  <c r="G39" i="6" s="1"/>
  <c r="H39" i="6"/>
  <c r="C40" i="6"/>
  <c r="J37" i="5"/>
  <c r="D38" i="5"/>
  <c r="C38" i="5"/>
  <c r="H37" i="5"/>
  <c r="F37" i="5"/>
  <c r="G37" i="5" s="1"/>
  <c r="I36" i="5"/>
  <c r="N36" i="5"/>
  <c r="L36" i="5"/>
  <c r="M36" i="5" s="1"/>
  <c r="K36" i="5"/>
  <c r="I37" i="4"/>
  <c r="N37" i="4"/>
  <c r="L37" i="4"/>
  <c r="M37" i="4" s="1"/>
  <c r="K37" i="4"/>
  <c r="C39" i="4"/>
  <c r="J39" i="4" s="1"/>
  <c r="H38" i="4"/>
  <c r="F38" i="4"/>
  <c r="G38" i="4" s="1"/>
  <c r="J38" i="4"/>
  <c r="D40" i="4"/>
  <c r="N37" i="3"/>
  <c r="L37" i="3"/>
  <c r="M37" i="3" s="1"/>
  <c r="K37" i="3"/>
  <c r="I37" i="3"/>
  <c r="C39" i="3"/>
  <c r="H38" i="3"/>
  <c r="F38" i="3"/>
  <c r="G38" i="3" s="1"/>
  <c r="D39" i="3"/>
  <c r="J38" i="3"/>
  <c r="N37" i="2"/>
  <c r="L37" i="2"/>
  <c r="M37" i="2" s="1"/>
  <c r="K37" i="2"/>
  <c r="I37" i="2"/>
  <c r="C39" i="2"/>
  <c r="F38" i="2"/>
  <c r="G38" i="2" s="1"/>
  <c r="J38" i="2"/>
  <c r="H38" i="2"/>
  <c r="F37" i="8" l="1"/>
  <c r="G37" i="8" s="1"/>
  <c r="I37" i="8" s="1"/>
  <c r="J37" i="8"/>
  <c r="D38" i="8"/>
  <c r="J38" i="8" s="1"/>
  <c r="H40" i="6"/>
  <c r="F40" i="6"/>
  <c r="G40" i="6" s="1"/>
  <c r="I39" i="6"/>
  <c r="N39" i="6"/>
  <c r="L39" i="6"/>
  <c r="M39" i="6" s="1"/>
  <c r="K39" i="6"/>
  <c r="J40" i="6"/>
  <c r="N37" i="5"/>
  <c r="K37" i="5"/>
  <c r="I37" i="5"/>
  <c r="L37" i="5"/>
  <c r="M37" i="5" s="1"/>
  <c r="C39" i="5"/>
  <c r="H38" i="5"/>
  <c r="F38" i="5"/>
  <c r="G38" i="5" s="1"/>
  <c r="D39" i="5"/>
  <c r="J38" i="5"/>
  <c r="N38" i="4"/>
  <c r="K38" i="4"/>
  <c r="I38" i="4"/>
  <c r="L38" i="4"/>
  <c r="M38" i="4" s="1"/>
  <c r="F39" i="4"/>
  <c r="G39" i="4" s="1"/>
  <c r="H39" i="4"/>
  <c r="C40" i="4"/>
  <c r="J40" i="4" s="1"/>
  <c r="H39" i="3"/>
  <c r="F39" i="3"/>
  <c r="G39" i="3" s="1"/>
  <c r="C40" i="3"/>
  <c r="D40" i="3"/>
  <c r="J40" i="3" s="1"/>
  <c r="J39" i="3"/>
  <c r="K38" i="3"/>
  <c r="I38" i="3"/>
  <c r="L38" i="3"/>
  <c r="M38" i="3" s="1"/>
  <c r="N38" i="3"/>
  <c r="I38" i="2"/>
  <c r="N38" i="2"/>
  <c r="L38" i="2"/>
  <c r="M38" i="2" s="1"/>
  <c r="K38" i="2"/>
  <c r="C40" i="2"/>
  <c r="J39" i="2"/>
  <c r="H39" i="2"/>
  <c r="F39" i="2"/>
  <c r="G39" i="2" s="1"/>
  <c r="K37" i="8" l="1"/>
  <c r="L37" i="8"/>
  <c r="M37" i="8" s="1"/>
  <c r="N37" i="8"/>
  <c r="F38" i="8"/>
  <c r="G38" i="8" s="1"/>
  <c r="H38" i="8"/>
  <c r="N40" i="6"/>
  <c r="I40" i="6"/>
  <c r="L40" i="6"/>
  <c r="M40" i="6" s="1"/>
  <c r="K40" i="6"/>
  <c r="D40" i="5"/>
  <c r="J39" i="5"/>
  <c r="N38" i="5"/>
  <c r="L38" i="5"/>
  <c r="M38" i="5" s="1"/>
  <c r="K38" i="5"/>
  <c r="I38" i="5"/>
  <c r="F39" i="5"/>
  <c r="G39" i="5" s="1"/>
  <c r="H39" i="5"/>
  <c r="C40" i="5"/>
  <c r="H40" i="4"/>
  <c r="F40" i="4"/>
  <c r="G40" i="4" s="1"/>
  <c r="I39" i="4"/>
  <c r="N39" i="4"/>
  <c r="K39" i="4"/>
  <c r="L39" i="4"/>
  <c r="M39" i="4" s="1"/>
  <c r="F40" i="3"/>
  <c r="G40" i="3" s="1"/>
  <c r="H40" i="3"/>
  <c r="I39" i="3"/>
  <c r="N39" i="3"/>
  <c r="L39" i="3"/>
  <c r="M39" i="3" s="1"/>
  <c r="K39" i="3"/>
  <c r="I39" i="2"/>
  <c r="N39" i="2"/>
  <c r="K39" i="2"/>
  <c r="L39" i="2"/>
  <c r="M39" i="2" s="1"/>
  <c r="H40" i="2"/>
  <c r="F40" i="2"/>
  <c r="G40" i="2" s="1"/>
  <c r="J40" i="2"/>
  <c r="N38" i="8" l="1"/>
  <c r="L38" i="8"/>
  <c r="M38" i="8" s="1"/>
  <c r="K38" i="8"/>
  <c r="I38" i="8"/>
  <c r="I39" i="5"/>
  <c r="N39" i="5"/>
  <c r="L39" i="5"/>
  <c r="M39" i="5" s="1"/>
  <c r="K39" i="5"/>
  <c r="H40" i="5"/>
  <c r="F40" i="5"/>
  <c r="G40" i="5" s="1"/>
  <c r="J40" i="5"/>
  <c r="N40" i="4"/>
  <c r="I40" i="4"/>
  <c r="L40" i="4"/>
  <c r="M40" i="4" s="1"/>
  <c r="K40" i="4"/>
  <c r="N40" i="3"/>
  <c r="L40" i="3"/>
  <c r="M40" i="3" s="1"/>
  <c r="K40" i="3"/>
  <c r="I40" i="3"/>
  <c r="L40" i="2"/>
  <c r="M40" i="2" s="1"/>
  <c r="N40" i="2"/>
  <c r="K40" i="2"/>
  <c r="I40" i="2"/>
  <c r="N40" i="5" l="1"/>
  <c r="L40" i="5"/>
  <c r="M40" i="5" s="1"/>
  <c r="K40" i="5"/>
  <c r="I40" i="5"/>
</calcChain>
</file>

<file path=xl/sharedStrings.xml><?xml version="1.0" encoding="utf-8"?>
<sst xmlns="http://schemas.openxmlformats.org/spreadsheetml/2006/main" count="124" uniqueCount="41">
  <si>
    <t>total r</t>
  </si>
  <si>
    <t>volts</t>
  </si>
  <si>
    <t>placing a fixed and variable resistor in series results in the highest power dissipation for the varable resistor when its resistance is equal to the fixed resistor</t>
  </si>
  <si>
    <t>fixed r</t>
  </si>
  <si>
    <t>variable r</t>
  </si>
  <si>
    <t>fixed vdrop</t>
  </si>
  <si>
    <t>var vdrop</t>
  </si>
  <si>
    <t>var pwr</t>
  </si>
  <si>
    <t>fixed pwr</t>
  </si>
  <si>
    <t>total pwr</t>
  </si>
  <si>
    <t>current</t>
  </si>
  <si>
    <t>4x tot pwr</t>
  </si>
  <si>
    <t>4 total cur</t>
  </si>
  <si>
    <t>curve slope</t>
  </si>
  <si>
    <t>0.05 ohm 100w drain resistor</t>
  </si>
  <si>
    <t>360w mosfet</t>
  </si>
  <si>
    <t>0.1 ohm 100w drain resistor</t>
  </si>
  <si>
    <t>0.1 ohm 100w drain resistor  x 2</t>
  </si>
  <si>
    <t>should be able to test the mosfet at 12v with two 0.1 ohm resistors in series, with zero danger of exceeding the mosfet's current limit (might cook a resistor tho!)</t>
  </si>
  <si>
    <t>ohm</t>
  </si>
  <si>
    <t>qty</t>
  </si>
  <si>
    <t>watt</t>
  </si>
  <si>
    <t>volts to max</t>
  </si>
  <si>
    <t>amps to max</t>
  </si>
  <si>
    <t>12v watts</t>
  </si>
  <si>
    <t>12v amps</t>
  </si>
  <si>
    <t>0.1 ohm 100w fixed resistor (warn at 100 watts)</t>
  </si>
  <si>
    <t>0.006 ohm min</t>
  </si>
  <si>
    <t>Vgs (min)</t>
  </si>
  <si>
    <t>Vgs (max)</t>
  </si>
  <si>
    <t>Vds (max)</t>
  </si>
  <si>
    <t>amps</t>
  </si>
  <si>
    <t>Id</t>
  </si>
  <si>
    <t>watts</t>
  </si>
  <si>
    <t>Rr</t>
  </si>
  <si>
    <t>ohms</t>
  </si>
  <si>
    <t>RPtot</t>
  </si>
  <si>
    <t>FPtot</t>
  </si>
  <si>
    <t>Rds</t>
  </si>
  <si>
    <t>Vgs (thresh)</t>
  </si>
  <si>
    <t>Vgs (25a)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</si>
</sst>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0"/>
  </numFmts>
  <fonts count="4" x14ac:knownFonts="1"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299FF"/>
        <bgColor indexed="64"/>
      </patternFill>
    </fill>
    <fill>
      <patternFill patternType="solid">
        <fgColor rgb="FFB399FF"/>
        <bgColor indexed="64"/>
      </patternFill>
    </fill>
    <fill>
      <patternFill patternType="solid">
        <fgColor rgb="FFCA835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1" fontId="0" fillId="2" borderId="0" xfId="0" applyNumberFormat="1" applyFill="1"/>
    <xf numFmtId="165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1" fontId="0" fillId="6" borderId="0" xfId="0" applyNumberFormat="1" applyFill="1"/>
    <xf numFmtId="1" fontId="0" fillId="8" borderId="0" xfId="0" applyNumberFormat="1" applyFill="1"/>
    <xf numFmtId="2" fontId="0" fillId="0" borderId="0" xfId="0" applyNumberFormat="1"/>
    <xf numFmtId="1" fontId="0" fillId="7" borderId="0" xfId="0" applyNumberFormat="1" applyFill="1"/>
    <xf numFmtId="165" fontId="0" fillId="9" borderId="0" xfId="0" applyNumberFormat="1" applyFill="1"/>
    <xf numFmtId="3" fontId="0" fillId="0" borderId="0" xfId="0" applyNumberFormat="1"/>
    <xf numFmtId="0" fontId="2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right"/>
    </xf>
    <xf numFmtId="166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A8353"/>
      <color rgb="FFB399FF"/>
      <color rgb="FFCA7E4C"/>
      <color rgb="FFB2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123FA-4D90-E14C-A37A-DC31CCC5909B}">
  <dimension ref="B1:J6"/>
  <sheetViews>
    <sheetView workbookViewId="0">
      <selection activeCell="I1" sqref="I1"/>
    </sheetView>
  </sheetViews>
  <sheetFormatPr baseColWidth="10" defaultColWidth="12.125" defaultRowHeight="21" x14ac:dyDescent="0.25"/>
  <sheetData>
    <row r="1" spans="2:10" x14ac:dyDescent="0.25">
      <c r="I1">
        <v>14.6</v>
      </c>
      <c r="J1" t="s">
        <v>1</v>
      </c>
    </row>
    <row r="3" spans="2:10" x14ac:dyDescent="0.25">
      <c r="B3" s="4" t="s">
        <v>20</v>
      </c>
      <c r="C3" s="4" t="s">
        <v>19</v>
      </c>
      <c r="D3" s="4" t="s">
        <v>21</v>
      </c>
      <c r="F3" s="4" t="s">
        <v>22</v>
      </c>
      <c r="G3" s="4" t="s">
        <v>23</v>
      </c>
      <c r="I3" s="4" t="s">
        <v>24</v>
      </c>
      <c r="J3" s="4" t="s">
        <v>25</v>
      </c>
    </row>
    <row r="4" spans="2:10" x14ac:dyDescent="0.25">
      <c r="B4">
        <v>5</v>
      </c>
      <c r="C4">
        <v>0.1</v>
      </c>
      <c r="D4">
        <v>100</v>
      </c>
      <c r="F4" s="1">
        <f>POWER(D4*C4,0.5)</f>
        <v>3.1622776601683795</v>
      </c>
      <c r="G4" s="1">
        <f>POWER(D4/C4,0.5)</f>
        <v>31.622776601683793</v>
      </c>
      <c r="I4" s="17">
        <f>POWER(fr_volts,2)/C4</f>
        <v>2131.6</v>
      </c>
      <c r="J4" s="1">
        <f>fr_volts/C4</f>
        <v>146</v>
      </c>
    </row>
    <row r="5" spans="2:10" x14ac:dyDescent="0.25">
      <c r="B5">
        <v>6</v>
      </c>
      <c r="C5">
        <v>0.73</v>
      </c>
      <c r="D5">
        <v>300</v>
      </c>
      <c r="F5" s="1">
        <f t="shared" ref="F5:F6" si="0">POWER(D5*C5,0.5)</f>
        <v>14.798648586948742</v>
      </c>
      <c r="G5" s="1">
        <f t="shared" ref="G5:G6" si="1">POWER(D5/C5,0.5)</f>
        <v>20.27212135198458</v>
      </c>
      <c r="I5" s="17">
        <f>POWER(fr_volts,2)/C5</f>
        <v>292</v>
      </c>
      <c r="J5" s="1">
        <f>fr_volts/C5</f>
        <v>20</v>
      </c>
    </row>
    <row r="6" spans="2:10" x14ac:dyDescent="0.25">
      <c r="B6">
        <v>9</v>
      </c>
      <c r="C6">
        <v>10</v>
      </c>
      <c r="D6">
        <v>110</v>
      </c>
      <c r="F6" s="1">
        <f t="shared" si="0"/>
        <v>33.166247903554002</v>
      </c>
      <c r="G6" s="1">
        <f t="shared" si="1"/>
        <v>3.3166247903553998</v>
      </c>
      <c r="I6" s="17">
        <f>POWER(fr_volts,2)/C6</f>
        <v>21.315999999999999</v>
      </c>
      <c r="J6" s="1">
        <f>fr_volts/C6</f>
        <v>1.46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44341-F066-C64F-9021-8B86EB1E42E4}">
  <dimension ref="C1:L32"/>
  <sheetViews>
    <sheetView workbookViewId="0">
      <selection activeCell="C32" sqref="C32"/>
    </sheetView>
  </sheetViews>
  <sheetFormatPr baseColWidth="10" defaultRowHeight="21" x14ac:dyDescent="0.25"/>
  <sheetData>
    <row r="1" spans="3:12" x14ac:dyDescent="0.25">
      <c r="C1">
        <v>12</v>
      </c>
      <c r="D1" t="s">
        <v>1</v>
      </c>
    </row>
    <row r="3" spans="3:12" x14ac:dyDescent="0.25">
      <c r="C3" s="4" t="s">
        <v>3</v>
      </c>
      <c r="D3" s="4" t="s">
        <v>4</v>
      </c>
      <c r="E3" s="4"/>
      <c r="F3" s="4" t="s">
        <v>0</v>
      </c>
      <c r="G3" s="4" t="s">
        <v>10</v>
      </c>
      <c r="H3" s="4" t="s">
        <v>5</v>
      </c>
      <c r="I3" s="4" t="s">
        <v>8</v>
      </c>
      <c r="J3" s="4" t="s">
        <v>6</v>
      </c>
      <c r="K3" s="4" t="s">
        <v>7</v>
      </c>
      <c r="L3" s="4" t="s">
        <v>9</v>
      </c>
    </row>
    <row r="4" spans="3:12" x14ac:dyDescent="0.25">
      <c r="C4">
        <v>1.5</v>
      </c>
      <c r="D4" s="1">
        <v>0</v>
      </c>
      <c r="E4" s="1"/>
      <c r="F4" s="1">
        <f>C4+D4</f>
        <v>1.5</v>
      </c>
      <c r="G4" s="2">
        <f>$C$1/F4</f>
        <v>8</v>
      </c>
      <c r="H4" s="2">
        <f>C4/(C4+D4)*$C$1</f>
        <v>12</v>
      </c>
      <c r="I4" s="3">
        <f>G4*H4</f>
        <v>96</v>
      </c>
      <c r="J4" s="2">
        <f>D4/(C4+D4)*$C$1</f>
        <v>0</v>
      </c>
      <c r="K4" s="2">
        <f>G4*J4</f>
        <v>0</v>
      </c>
      <c r="L4" s="3">
        <f>$C$1*G4</f>
        <v>96</v>
      </c>
    </row>
    <row r="5" spans="3:12" x14ac:dyDescent="0.25">
      <c r="C5">
        <f>C4</f>
        <v>1.5</v>
      </c>
      <c r="D5" s="1">
        <f>D4+0.1</f>
        <v>0.1</v>
      </c>
      <c r="E5" s="1"/>
      <c r="F5" s="1">
        <f t="shared" ref="F5:F30" si="0">C5+D5</f>
        <v>1.6</v>
      </c>
      <c r="G5" s="2">
        <f t="shared" ref="G5:G30" si="1">$C$1/F5</f>
        <v>7.5</v>
      </c>
      <c r="H5" s="2">
        <f t="shared" ref="H5:H30" si="2">C5/(C5+D5)*$C$1</f>
        <v>11.25</v>
      </c>
      <c r="I5" s="3">
        <f t="shared" ref="I5:I30" si="3">G5*H5</f>
        <v>84.375</v>
      </c>
      <c r="J5" s="2">
        <f t="shared" ref="J5:J30" si="4">D5/(C5+D5)*$C$1</f>
        <v>0.75</v>
      </c>
      <c r="K5" s="2">
        <f t="shared" ref="K5:K30" si="5">G5*J5</f>
        <v>5.625</v>
      </c>
      <c r="L5" s="3">
        <f t="shared" ref="L5:L30" si="6">$C$1*G5</f>
        <v>90</v>
      </c>
    </row>
    <row r="6" spans="3:12" x14ac:dyDescent="0.25">
      <c r="C6">
        <f t="shared" ref="C6:C30" si="7">C5</f>
        <v>1.5</v>
      </c>
      <c r="D6" s="1">
        <f t="shared" ref="D6:D30" si="8">D5+0.1</f>
        <v>0.2</v>
      </c>
      <c r="E6" s="1"/>
      <c r="F6" s="1">
        <f t="shared" si="0"/>
        <v>1.7</v>
      </c>
      <c r="G6" s="2">
        <f t="shared" si="1"/>
        <v>7.0588235294117645</v>
      </c>
      <c r="H6" s="2">
        <f t="shared" si="2"/>
        <v>10.588235294117647</v>
      </c>
      <c r="I6" s="3">
        <f t="shared" si="3"/>
        <v>74.740484429065745</v>
      </c>
      <c r="J6" s="2">
        <f t="shared" si="4"/>
        <v>1.411764705882353</v>
      </c>
      <c r="K6" s="2">
        <f t="shared" si="5"/>
        <v>9.9653979238754324</v>
      </c>
      <c r="L6" s="3">
        <f t="shared" si="6"/>
        <v>84.705882352941174</v>
      </c>
    </row>
    <row r="7" spans="3:12" x14ac:dyDescent="0.25">
      <c r="C7">
        <f t="shared" si="7"/>
        <v>1.5</v>
      </c>
      <c r="D7" s="1">
        <f t="shared" si="8"/>
        <v>0.30000000000000004</v>
      </c>
      <c r="E7" s="1"/>
      <c r="F7" s="1">
        <f t="shared" si="0"/>
        <v>1.8</v>
      </c>
      <c r="G7" s="2">
        <f t="shared" si="1"/>
        <v>6.6666666666666661</v>
      </c>
      <c r="H7" s="2">
        <f t="shared" si="2"/>
        <v>10</v>
      </c>
      <c r="I7" s="3">
        <f t="shared" si="3"/>
        <v>66.666666666666657</v>
      </c>
      <c r="J7" s="2">
        <f t="shared" si="4"/>
        <v>2</v>
      </c>
      <c r="K7" s="2">
        <f t="shared" si="5"/>
        <v>13.333333333333332</v>
      </c>
      <c r="L7" s="3">
        <f t="shared" si="6"/>
        <v>80</v>
      </c>
    </row>
    <row r="8" spans="3:12" x14ac:dyDescent="0.25">
      <c r="C8">
        <f t="shared" si="7"/>
        <v>1.5</v>
      </c>
      <c r="D8" s="1">
        <f t="shared" si="8"/>
        <v>0.4</v>
      </c>
      <c r="E8" s="1"/>
      <c r="F8" s="1">
        <f t="shared" si="0"/>
        <v>1.9</v>
      </c>
      <c r="G8" s="2">
        <f t="shared" si="1"/>
        <v>6.3157894736842106</v>
      </c>
      <c r="H8" s="2">
        <f t="shared" si="2"/>
        <v>9.473684210526315</v>
      </c>
      <c r="I8" s="3">
        <f t="shared" si="3"/>
        <v>59.833795013850413</v>
      </c>
      <c r="J8" s="2">
        <f t="shared" si="4"/>
        <v>2.5263157894736845</v>
      </c>
      <c r="K8" s="2">
        <f t="shared" si="5"/>
        <v>15.955678670360113</v>
      </c>
      <c r="L8" s="3">
        <f t="shared" si="6"/>
        <v>75.78947368421052</v>
      </c>
    </row>
    <row r="9" spans="3:12" x14ac:dyDescent="0.25">
      <c r="C9">
        <f t="shared" si="7"/>
        <v>1.5</v>
      </c>
      <c r="D9" s="1">
        <f t="shared" si="8"/>
        <v>0.5</v>
      </c>
      <c r="E9" s="1"/>
      <c r="F9" s="1">
        <f t="shared" si="0"/>
        <v>2</v>
      </c>
      <c r="G9" s="2">
        <f t="shared" si="1"/>
        <v>6</v>
      </c>
      <c r="H9" s="2">
        <f t="shared" si="2"/>
        <v>9</v>
      </c>
      <c r="I9" s="3">
        <f t="shared" si="3"/>
        <v>54</v>
      </c>
      <c r="J9" s="2">
        <f t="shared" si="4"/>
        <v>3</v>
      </c>
      <c r="K9" s="2">
        <f t="shared" si="5"/>
        <v>18</v>
      </c>
      <c r="L9" s="3">
        <f t="shared" si="6"/>
        <v>72</v>
      </c>
    </row>
    <row r="10" spans="3:12" x14ac:dyDescent="0.25">
      <c r="C10">
        <f t="shared" si="7"/>
        <v>1.5</v>
      </c>
      <c r="D10" s="1">
        <f t="shared" si="8"/>
        <v>0.6</v>
      </c>
      <c r="E10" s="1"/>
      <c r="F10" s="1">
        <f t="shared" si="0"/>
        <v>2.1</v>
      </c>
      <c r="G10" s="2">
        <f t="shared" si="1"/>
        <v>5.7142857142857144</v>
      </c>
      <c r="H10" s="2">
        <f t="shared" si="2"/>
        <v>8.5714285714285712</v>
      </c>
      <c r="I10" s="3">
        <f t="shared" si="3"/>
        <v>48.979591836734691</v>
      </c>
      <c r="J10" s="2">
        <f t="shared" si="4"/>
        <v>3.4285714285714284</v>
      </c>
      <c r="K10" s="2">
        <f t="shared" si="5"/>
        <v>19.591836734693878</v>
      </c>
      <c r="L10" s="3">
        <f t="shared" si="6"/>
        <v>68.571428571428569</v>
      </c>
    </row>
    <row r="11" spans="3:12" x14ac:dyDescent="0.25">
      <c r="C11">
        <f t="shared" si="7"/>
        <v>1.5</v>
      </c>
      <c r="D11" s="1">
        <f t="shared" si="8"/>
        <v>0.7</v>
      </c>
      <c r="E11" s="1"/>
      <c r="F11" s="1">
        <f t="shared" si="0"/>
        <v>2.2000000000000002</v>
      </c>
      <c r="G11" s="2">
        <f t="shared" si="1"/>
        <v>5.4545454545454541</v>
      </c>
      <c r="H11" s="2">
        <f t="shared" si="2"/>
        <v>8.1818181818181817</v>
      </c>
      <c r="I11" s="3">
        <f t="shared" si="3"/>
        <v>44.628099173553714</v>
      </c>
      <c r="J11" s="2">
        <f t="shared" si="4"/>
        <v>3.8181818181818175</v>
      </c>
      <c r="K11" s="2">
        <f t="shared" si="5"/>
        <v>20.826446280991728</v>
      </c>
      <c r="L11" s="3">
        <f t="shared" si="6"/>
        <v>65.454545454545453</v>
      </c>
    </row>
    <row r="12" spans="3:12" x14ac:dyDescent="0.25">
      <c r="C12">
        <f t="shared" si="7"/>
        <v>1.5</v>
      </c>
      <c r="D12" s="1">
        <f t="shared" si="8"/>
        <v>0.79999999999999993</v>
      </c>
      <c r="E12" s="1"/>
      <c r="F12" s="1">
        <f t="shared" si="0"/>
        <v>2.2999999999999998</v>
      </c>
      <c r="G12" s="2">
        <f t="shared" si="1"/>
        <v>5.2173913043478262</v>
      </c>
      <c r="H12" s="2">
        <f t="shared" si="2"/>
        <v>7.8260869565217392</v>
      </c>
      <c r="I12" s="3">
        <f t="shared" si="3"/>
        <v>40.831758034026464</v>
      </c>
      <c r="J12" s="2">
        <f t="shared" si="4"/>
        <v>4.1739130434782608</v>
      </c>
      <c r="K12" s="2">
        <f t="shared" si="5"/>
        <v>21.776937618147446</v>
      </c>
      <c r="L12" s="3">
        <f t="shared" si="6"/>
        <v>62.608695652173914</v>
      </c>
    </row>
    <row r="13" spans="3:12" x14ac:dyDescent="0.25">
      <c r="C13">
        <f t="shared" si="7"/>
        <v>1.5</v>
      </c>
      <c r="D13" s="1">
        <f t="shared" si="8"/>
        <v>0.89999999999999991</v>
      </c>
      <c r="E13" s="1"/>
      <c r="F13" s="1">
        <f t="shared" si="0"/>
        <v>2.4</v>
      </c>
      <c r="G13" s="2">
        <f t="shared" si="1"/>
        <v>5</v>
      </c>
      <c r="H13" s="2">
        <f t="shared" si="2"/>
        <v>7.5</v>
      </c>
      <c r="I13" s="3">
        <f t="shared" si="3"/>
        <v>37.5</v>
      </c>
      <c r="J13" s="2">
        <f t="shared" si="4"/>
        <v>4.5</v>
      </c>
      <c r="K13" s="2">
        <f t="shared" si="5"/>
        <v>22.5</v>
      </c>
      <c r="L13" s="3">
        <f t="shared" si="6"/>
        <v>60</v>
      </c>
    </row>
    <row r="14" spans="3:12" x14ac:dyDescent="0.25">
      <c r="C14">
        <f t="shared" si="7"/>
        <v>1.5</v>
      </c>
      <c r="D14" s="1">
        <f t="shared" si="8"/>
        <v>0.99999999999999989</v>
      </c>
      <c r="E14" s="1"/>
      <c r="F14" s="1">
        <f t="shared" si="0"/>
        <v>2.5</v>
      </c>
      <c r="G14" s="2">
        <f t="shared" si="1"/>
        <v>4.8</v>
      </c>
      <c r="H14" s="2">
        <f t="shared" si="2"/>
        <v>7.1999999999999993</v>
      </c>
      <c r="I14" s="3">
        <f t="shared" si="3"/>
        <v>34.559999999999995</v>
      </c>
      <c r="J14" s="2">
        <f t="shared" si="4"/>
        <v>4.8</v>
      </c>
      <c r="K14" s="2">
        <f t="shared" si="5"/>
        <v>23.04</v>
      </c>
      <c r="L14" s="3">
        <f t="shared" si="6"/>
        <v>57.599999999999994</v>
      </c>
    </row>
    <row r="15" spans="3:12" x14ac:dyDescent="0.25">
      <c r="C15">
        <f t="shared" si="7"/>
        <v>1.5</v>
      </c>
      <c r="D15" s="1">
        <f t="shared" si="8"/>
        <v>1.0999999999999999</v>
      </c>
      <c r="E15" s="1"/>
      <c r="F15" s="1">
        <f t="shared" si="0"/>
        <v>2.5999999999999996</v>
      </c>
      <c r="G15" s="2">
        <f t="shared" si="1"/>
        <v>4.6153846153846159</v>
      </c>
      <c r="H15" s="2">
        <f t="shared" si="2"/>
        <v>6.9230769230769234</v>
      </c>
      <c r="I15" s="3">
        <f t="shared" si="3"/>
        <v>31.952662721893496</v>
      </c>
      <c r="J15" s="2">
        <f t="shared" si="4"/>
        <v>5.0769230769230766</v>
      </c>
      <c r="K15" s="2">
        <f t="shared" si="5"/>
        <v>23.431952662721894</v>
      </c>
      <c r="L15" s="3">
        <f t="shared" si="6"/>
        <v>55.384615384615387</v>
      </c>
    </row>
    <row r="16" spans="3:12" x14ac:dyDescent="0.25">
      <c r="C16">
        <f t="shared" si="7"/>
        <v>1.5</v>
      </c>
      <c r="D16" s="1">
        <f t="shared" si="8"/>
        <v>1.2</v>
      </c>
      <c r="E16" s="1"/>
      <c r="F16" s="1">
        <f t="shared" si="0"/>
        <v>2.7</v>
      </c>
      <c r="G16" s="2">
        <f t="shared" si="1"/>
        <v>4.4444444444444438</v>
      </c>
      <c r="H16" s="2">
        <f t="shared" si="2"/>
        <v>6.6666666666666661</v>
      </c>
      <c r="I16" s="3">
        <f t="shared" si="3"/>
        <v>29.629629629629623</v>
      </c>
      <c r="J16" s="2">
        <f t="shared" si="4"/>
        <v>5.333333333333333</v>
      </c>
      <c r="K16" s="2">
        <f t="shared" si="5"/>
        <v>23.703703703703699</v>
      </c>
      <c r="L16" s="3">
        <f t="shared" si="6"/>
        <v>53.333333333333329</v>
      </c>
    </row>
    <row r="17" spans="3:12" x14ac:dyDescent="0.25">
      <c r="C17">
        <f t="shared" si="7"/>
        <v>1.5</v>
      </c>
      <c r="D17" s="1">
        <f t="shared" si="8"/>
        <v>1.3</v>
      </c>
      <c r="E17" s="1"/>
      <c r="F17" s="1">
        <f t="shared" si="0"/>
        <v>2.8</v>
      </c>
      <c r="G17" s="2">
        <f t="shared" si="1"/>
        <v>4.2857142857142856</v>
      </c>
      <c r="H17" s="2">
        <f t="shared" si="2"/>
        <v>6.4285714285714288</v>
      </c>
      <c r="I17" s="3">
        <f t="shared" si="3"/>
        <v>27.551020408163264</v>
      </c>
      <c r="J17" s="2">
        <f t="shared" si="4"/>
        <v>5.5714285714285721</v>
      </c>
      <c r="K17" s="2">
        <f t="shared" si="5"/>
        <v>23.877551020408166</v>
      </c>
      <c r="L17" s="3">
        <f t="shared" si="6"/>
        <v>51.428571428571431</v>
      </c>
    </row>
    <row r="18" spans="3:12" x14ac:dyDescent="0.25">
      <c r="C18">
        <f t="shared" si="7"/>
        <v>1.5</v>
      </c>
      <c r="D18" s="1">
        <f t="shared" si="8"/>
        <v>1.4000000000000001</v>
      </c>
      <c r="E18" s="1"/>
      <c r="F18" s="1">
        <f t="shared" si="0"/>
        <v>2.9000000000000004</v>
      </c>
      <c r="G18" s="2">
        <f t="shared" si="1"/>
        <v>4.137931034482758</v>
      </c>
      <c r="H18" s="2">
        <f t="shared" si="2"/>
        <v>6.206896551724137</v>
      </c>
      <c r="I18" s="3">
        <f t="shared" si="3"/>
        <v>25.683709869203323</v>
      </c>
      <c r="J18" s="2">
        <f t="shared" si="4"/>
        <v>5.7931034482758612</v>
      </c>
      <c r="K18" s="2">
        <f t="shared" si="5"/>
        <v>23.971462544589766</v>
      </c>
      <c r="L18" s="3">
        <f t="shared" si="6"/>
        <v>49.655172413793096</v>
      </c>
    </row>
    <row r="19" spans="3:12" x14ac:dyDescent="0.25">
      <c r="C19" s="5">
        <f t="shared" si="7"/>
        <v>1.5</v>
      </c>
      <c r="D19" s="6">
        <f t="shared" si="8"/>
        <v>1.5000000000000002</v>
      </c>
      <c r="E19" s="6"/>
      <c r="F19" s="6">
        <f t="shared" si="0"/>
        <v>3</v>
      </c>
      <c r="G19" s="7">
        <f t="shared" si="1"/>
        <v>4</v>
      </c>
      <c r="H19" s="7">
        <f t="shared" si="2"/>
        <v>6</v>
      </c>
      <c r="I19" s="8">
        <f t="shared" si="3"/>
        <v>24</v>
      </c>
      <c r="J19" s="7">
        <f t="shared" si="4"/>
        <v>6.0000000000000018</v>
      </c>
      <c r="K19" s="9">
        <f t="shared" si="5"/>
        <v>24.000000000000007</v>
      </c>
      <c r="L19" s="8">
        <f t="shared" si="6"/>
        <v>48</v>
      </c>
    </row>
    <row r="20" spans="3:12" x14ac:dyDescent="0.25">
      <c r="C20">
        <f t="shared" si="7"/>
        <v>1.5</v>
      </c>
      <c r="D20" s="1">
        <f t="shared" si="8"/>
        <v>1.6000000000000003</v>
      </c>
      <c r="E20" s="1"/>
      <c r="F20" s="1">
        <f t="shared" si="0"/>
        <v>3.1000000000000005</v>
      </c>
      <c r="G20" s="2">
        <f t="shared" si="1"/>
        <v>3.8709677419354831</v>
      </c>
      <c r="H20" s="2">
        <f t="shared" si="2"/>
        <v>5.8064516129032242</v>
      </c>
      <c r="I20" s="3">
        <f t="shared" si="3"/>
        <v>22.476586888657639</v>
      </c>
      <c r="J20" s="2">
        <f t="shared" si="4"/>
        <v>6.193548387096774</v>
      </c>
      <c r="K20" s="2">
        <f t="shared" si="5"/>
        <v>23.975026014568154</v>
      </c>
      <c r="L20" s="3">
        <f t="shared" si="6"/>
        <v>46.451612903225794</v>
      </c>
    </row>
    <row r="21" spans="3:12" x14ac:dyDescent="0.25">
      <c r="C21">
        <f t="shared" si="7"/>
        <v>1.5</v>
      </c>
      <c r="D21" s="1">
        <f t="shared" si="8"/>
        <v>1.7000000000000004</v>
      </c>
      <c r="E21" s="1"/>
      <c r="F21" s="1">
        <f t="shared" si="0"/>
        <v>3.2</v>
      </c>
      <c r="G21" s="2">
        <f t="shared" si="1"/>
        <v>3.75</v>
      </c>
      <c r="H21" s="2">
        <f t="shared" si="2"/>
        <v>5.625</v>
      </c>
      <c r="I21" s="3">
        <f t="shared" si="3"/>
        <v>21.09375</v>
      </c>
      <c r="J21" s="2">
        <f t="shared" si="4"/>
        <v>6.3750000000000018</v>
      </c>
      <c r="K21" s="2">
        <f t="shared" si="5"/>
        <v>23.906250000000007</v>
      </c>
      <c r="L21" s="3">
        <f t="shared" si="6"/>
        <v>45</v>
      </c>
    </row>
    <row r="22" spans="3:12" x14ac:dyDescent="0.25">
      <c r="C22">
        <f t="shared" si="7"/>
        <v>1.5</v>
      </c>
      <c r="D22" s="1">
        <f t="shared" si="8"/>
        <v>1.8000000000000005</v>
      </c>
      <c r="E22" s="1"/>
      <c r="F22" s="1">
        <f t="shared" si="0"/>
        <v>3.3000000000000007</v>
      </c>
      <c r="G22" s="2">
        <f t="shared" si="1"/>
        <v>3.6363636363636358</v>
      </c>
      <c r="H22" s="2">
        <f t="shared" si="2"/>
        <v>5.4545454545454533</v>
      </c>
      <c r="I22" s="3">
        <f t="shared" si="3"/>
        <v>19.834710743801644</v>
      </c>
      <c r="J22" s="2">
        <f t="shared" si="4"/>
        <v>6.5454545454545467</v>
      </c>
      <c r="K22" s="2">
        <f t="shared" si="5"/>
        <v>23.801652892561986</v>
      </c>
      <c r="L22" s="3">
        <f t="shared" si="6"/>
        <v>43.636363636363626</v>
      </c>
    </row>
    <row r="23" spans="3:12" x14ac:dyDescent="0.25">
      <c r="C23">
        <f t="shared" si="7"/>
        <v>1.5</v>
      </c>
      <c r="D23" s="1">
        <f t="shared" si="8"/>
        <v>1.9000000000000006</v>
      </c>
      <c r="E23" s="1"/>
      <c r="F23" s="1">
        <f t="shared" si="0"/>
        <v>3.4000000000000004</v>
      </c>
      <c r="G23" s="2">
        <f t="shared" si="1"/>
        <v>3.5294117647058818</v>
      </c>
      <c r="H23" s="2">
        <f t="shared" si="2"/>
        <v>5.2941176470588225</v>
      </c>
      <c r="I23" s="3">
        <f t="shared" si="3"/>
        <v>18.685121107266429</v>
      </c>
      <c r="J23" s="2">
        <f t="shared" si="4"/>
        <v>6.7058823529411775</v>
      </c>
      <c r="K23" s="2">
        <f t="shared" si="5"/>
        <v>23.667820069204151</v>
      </c>
      <c r="L23" s="3">
        <f t="shared" si="6"/>
        <v>42.35294117647058</v>
      </c>
    </row>
    <row r="24" spans="3:12" x14ac:dyDescent="0.25">
      <c r="C24">
        <f t="shared" si="7"/>
        <v>1.5</v>
      </c>
      <c r="D24" s="1">
        <f t="shared" si="8"/>
        <v>2.0000000000000004</v>
      </c>
      <c r="E24" s="1"/>
      <c r="F24" s="1">
        <f t="shared" si="0"/>
        <v>3.5000000000000004</v>
      </c>
      <c r="G24" s="2">
        <f t="shared" si="1"/>
        <v>3.4285714285714279</v>
      </c>
      <c r="H24" s="2">
        <f t="shared" si="2"/>
        <v>5.1428571428571423</v>
      </c>
      <c r="I24" s="3">
        <f t="shared" si="3"/>
        <v>17.632653061224485</v>
      </c>
      <c r="J24" s="2">
        <f t="shared" si="4"/>
        <v>6.8571428571428577</v>
      </c>
      <c r="K24" s="2">
        <f t="shared" si="5"/>
        <v>23.510204081632651</v>
      </c>
      <c r="L24" s="3">
        <f t="shared" si="6"/>
        <v>41.142857142857139</v>
      </c>
    </row>
    <row r="25" spans="3:12" x14ac:dyDescent="0.25">
      <c r="C25">
        <f t="shared" si="7"/>
        <v>1.5</v>
      </c>
      <c r="D25" s="1">
        <f t="shared" si="8"/>
        <v>2.1000000000000005</v>
      </c>
      <c r="E25" s="1"/>
      <c r="F25" s="1">
        <f t="shared" si="0"/>
        <v>3.6000000000000005</v>
      </c>
      <c r="G25" s="2">
        <f t="shared" si="1"/>
        <v>3.333333333333333</v>
      </c>
      <c r="H25" s="2">
        <f t="shared" si="2"/>
        <v>5</v>
      </c>
      <c r="I25" s="3">
        <f t="shared" si="3"/>
        <v>16.666666666666664</v>
      </c>
      <c r="J25" s="2">
        <f t="shared" si="4"/>
        <v>7</v>
      </c>
      <c r="K25" s="2">
        <f t="shared" si="5"/>
        <v>23.333333333333332</v>
      </c>
      <c r="L25" s="3">
        <f t="shared" si="6"/>
        <v>40</v>
      </c>
    </row>
    <row r="26" spans="3:12" x14ac:dyDescent="0.25">
      <c r="C26">
        <f t="shared" si="7"/>
        <v>1.5</v>
      </c>
      <c r="D26" s="1">
        <f t="shared" si="8"/>
        <v>2.2000000000000006</v>
      </c>
      <c r="E26" s="1"/>
      <c r="F26" s="1">
        <f t="shared" si="0"/>
        <v>3.7000000000000006</v>
      </c>
      <c r="G26" s="2">
        <f t="shared" si="1"/>
        <v>3.2432432432432425</v>
      </c>
      <c r="H26" s="2">
        <f t="shared" si="2"/>
        <v>4.864864864864864</v>
      </c>
      <c r="I26" s="3">
        <f t="shared" si="3"/>
        <v>15.77794010226442</v>
      </c>
      <c r="J26" s="2">
        <f t="shared" si="4"/>
        <v>7.1351351351351351</v>
      </c>
      <c r="K26" s="2">
        <f t="shared" si="5"/>
        <v>23.140978816654489</v>
      </c>
      <c r="L26" s="3">
        <f t="shared" si="6"/>
        <v>38.918918918918912</v>
      </c>
    </row>
    <row r="27" spans="3:12" x14ac:dyDescent="0.25">
      <c r="C27">
        <f t="shared" si="7"/>
        <v>1.5</v>
      </c>
      <c r="D27" s="1">
        <f t="shared" si="8"/>
        <v>2.3000000000000007</v>
      </c>
      <c r="E27" s="1"/>
      <c r="F27" s="1">
        <f t="shared" si="0"/>
        <v>3.8000000000000007</v>
      </c>
      <c r="G27" s="2">
        <f t="shared" si="1"/>
        <v>3.1578947368421049</v>
      </c>
      <c r="H27" s="2">
        <f t="shared" si="2"/>
        <v>4.7368421052631575</v>
      </c>
      <c r="I27" s="3">
        <f t="shared" si="3"/>
        <v>14.958448753462601</v>
      </c>
      <c r="J27" s="2">
        <f t="shared" si="4"/>
        <v>7.2631578947368434</v>
      </c>
      <c r="K27" s="2">
        <f t="shared" si="5"/>
        <v>22.936288088642659</v>
      </c>
      <c r="L27" s="3">
        <f t="shared" si="6"/>
        <v>37.89473684210526</v>
      </c>
    </row>
    <row r="28" spans="3:12" x14ac:dyDescent="0.25">
      <c r="C28">
        <f t="shared" si="7"/>
        <v>1.5</v>
      </c>
      <c r="D28" s="1">
        <f t="shared" si="8"/>
        <v>2.4000000000000008</v>
      </c>
      <c r="E28" s="1"/>
      <c r="F28" s="1">
        <f t="shared" si="0"/>
        <v>3.9000000000000008</v>
      </c>
      <c r="G28" s="2">
        <f t="shared" si="1"/>
        <v>3.0769230769230762</v>
      </c>
      <c r="H28" s="2">
        <f t="shared" si="2"/>
        <v>4.6153846153846141</v>
      </c>
      <c r="I28" s="3">
        <f t="shared" si="3"/>
        <v>14.201183431952655</v>
      </c>
      <c r="J28" s="2">
        <f t="shared" si="4"/>
        <v>7.384615384615385</v>
      </c>
      <c r="K28" s="2">
        <f t="shared" si="5"/>
        <v>22.721893491124256</v>
      </c>
      <c r="L28" s="3">
        <f t="shared" si="6"/>
        <v>36.923076923076913</v>
      </c>
    </row>
    <row r="29" spans="3:12" x14ac:dyDescent="0.25">
      <c r="C29">
        <f t="shared" si="7"/>
        <v>1.5</v>
      </c>
      <c r="D29" s="1">
        <f t="shared" si="8"/>
        <v>2.5000000000000009</v>
      </c>
      <c r="E29" s="1"/>
      <c r="F29" s="1">
        <f t="shared" si="0"/>
        <v>4.0000000000000009</v>
      </c>
      <c r="G29" s="2">
        <f t="shared" si="1"/>
        <v>2.9999999999999991</v>
      </c>
      <c r="H29" s="2">
        <f t="shared" si="2"/>
        <v>4.4999999999999982</v>
      </c>
      <c r="I29" s="3">
        <f t="shared" si="3"/>
        <v>13.499999999999991</v>
      </c>
      <c r="J29" s="2">
        <f t="shared" si="4"/>
        <v>7.5000000000000018</v>
      </c>
      <c r="K29" s="2">
        <f t="shared" si="5"/>
        <v>22.5</v>
      </c>
      <c r="L29" s="3">
        <f t="shared" si="6"/>
        <v>35.999999999999986</v>
      </c>
    </row>
    <row r="30" spans="3:12" x14ac:dyDescent="0.25">
      <c r="C30">
        <f t="shared" si="7"/>
        <v>1.5</v>
      </c>
      <c r="D30" s="1">
        <f t="shared" si="8"/>
        <v>2.600000000000001</v>
      </c>
      <c r="E30" s="1"/>
      <c r="F30" s="1">
        <f t="shared" si="0"/>
        <v>4.1000000000000014</v>
      </c>
      <c r="G30" s="2">
        <f t="shared" si="1"/>
        <v>2.926829268292682</v>
      </c>
      <c r="H30" s="2">
        <f t="shared" si="2"/>
        <v>4.390243902439023</v>
      </c>
      <c r="I30" s="3">
        <f t="shared" si="3"/>
        <v>12.849494348602015</v>
      </c>
      <c r="J30" s="2">
        <f t="shared" si="4"/>
        <v>7.6097560975609753</v>
      </c>
      <c r="K30" s="2">
        <f t="shared" si="5"/>
        <v>22.272456870910165</v>
      </c>
      <c r="L30" s="3">
        <f t="shared" si="6"/>
        <v>35.121951219512184</v>
      </c>
    </row>
    <row r="31" spans="3:12" x14ac:dyDescent="0.25">
      <c r="K31" s="2"/>
    </row>
    <row r="32" spans="3:12" x14ac:dyDescent="0.25">
      <c r="C32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6AFB4-4656-FA43-A502-B1510AC66D44}">
  <dimension ref="C4:N40"/>
  <sheetViews>
    <sheetView workbookViewId="0">
      <selection activeCell="D7" sqref="D7"/>
    </sheetView>
  </sheetViews>
  <sheetFormatPr baseColWidth="10" defaultRowHeight="21" x14ac:dyDescent="0.25"/>
  <sheetData>
    <row r="4" spans="3:14" x14ac:dyDescent="0.25">
      <c r="C4" s="1">
        <v>12</v>
      </c>
      <c r="D4" t="s">
        <v>1</v>
      </c>
      <c r="F4">
        <v>0.99199999999999999</v>
      </c>
      <c r="G4" t="s">
        <v>13</v>
      </c>
      <c r="I4" t="s">
        <v>16</v>
      </c>
      <c r="L4" t="s">
        <v>15</v>
      </c>
    </row>
    <row r="6" spans="3:14" x14ac:dyDescent="0.25">
      <c r="C6" s="4" t="s">
        <v>3</v>
      </c>
      <c r="D6" s="4" t="s">
        <v>4</v>
      </c>
      <c r="E6" s="4"/>
      <c r="F6" s="4" t="s">
        <v>0</v>
      </c>
      <c r="G6" s="4" t="s">
        <v>10</v>
      </c>
      <c r="H6" s="4" t="s">
        <v>5</v>
      </c>
      <c r="I6" s="4" t="s">
        <v>8</v>
      </c>
      <c r="J6" s="4" t="s">
        <v>6</v>
      </c>
      <c r="K6" s="4" t="s">
        <v>7</v>
      </c>
      <c r="L6" s="4" t="s">
        <v>9</v>
      </c>
      <c r="M6" s="4" t="s">
        <v>11</v>
      </c>
      <c r="N6" s="4" t="s">
        <v>12</v>
      </c>
    </row>
    <row r="7" spans="3:14" x14ac:dyDescent="0.25">
      <c r="C7">
        <v>0.1</v>
      </c>
      <c r="D7" s="2">
        <v>0.35</v>
      </c>
      <c r="E7" s="1"/>
      <c r="F7" s="14">
        <f>C7+D7</f>
        <v>0.44999999999999996</v>
      </c>
      <c r="G7" s="1">
        <f>$C$4/F7</f>
        <v>26.666666666666668</v>
      </c>
      <c r="H7" s="2">
        <f>C7/(C7+D7)*$C$4</f>
        <v>2.666666666666667</v>
      </c>
      <c r="I7" s="3">
        <f>G7*H7</f>
        <v>71.111111111111128</v>
      </c>
      <c r="J7" s="2">
        <f>D7/(C7+D7)*$C$4</f>
        <v>9.3333333333333339</v>
      </c>
      <c r="K7" s="3">
        <f>G7*J7</f>
        <v>248.88888888888891</v>
      </c>
      <c r="L7" s="3">
        <f>$C$4*G7</f>
        <v>320</v>
      </c>
      <c r="M7" s="3">
        <f>L7*4</f>
        <v>1280</v>
      </c>
      <c r="N7" s="3">
        <f>G7*4</f>
        <v>106.66666666666667</v>
      </c>
    </row>
    <row r="8" spans="3:14" x14ac:dyDescent="0.25">
      <c r="C8">
        <f>C7</f>
        <v>0.1</v>
      </c>
      <c r="D8" s="2">
        <f>D7*$F$4</f>
        <v>0.34719999999999995</v>
      </c>
      <c r="E8" s="1"/>
      <c r="F8" s="14">
        <f t="shared" ref="F8:F33" si="0">C8+D8</f>
        <v>0.44719999999999993</v>
      </c>
      <c r="G8" s="1">
        <f t="shared" ref="G8:G40" si="1">$C$4/F8</f>
        <v>26.833631484794278</v>
      </c>
      <c r="H8" s="2">
        <f t="shared" ref="H8:H33" si="2">C8/(C8+D8)*$C$4</f>
        <v>2.6833631484794283</v>
      </c>
      <c r="I8" s="3">
        <f t="shared" ref="I8:I33" si="3">G8*H8</f>
        <v>72.004377866174295</v>
      </c>
      <c r="J8" s="2">
        <f t="shared" ref="J8:J33" si="4">D8/(C8+D8)*$C$4</f>
        <v>9.3166368515205722</v>
      </c>
      <c r="K8" s="3">
        <f t="shared" ref="K8:K33" si="5">G8*J8</f>
        <v>249.99919995135707</v>
      </c>
      <c r="L8" s="3">
        <f t="shared" ref="L8:L33" si="6">$C$4*G8</f>
        <v>322.00357781753132</v>
      </c>
      <c r="M8" s="3">
        <f t="shared" ref="M8:M40" si="7">L8*4</f>
        <v>1288.0143112701253</v>
      </c>
      <c r="N8" s="3">
        <f t="shared" ref="N8:N33" si="8">G8*4</f>
        <v>107.33452593917711</v>
      </c>
    </row>
    <row r="9" spans="3:14" x14ac:dyDescent="0.25">
      <c r="C9">
        <f t="shared" ref="C9:C33" si="9">C8</f>
        <v>0.1</v>
      </c>
      <c r="D9" s="2">
        <f t="shared" ref="D9:D33" si="10">D8*$F$4</f>
        <v>0.34442239999999996</v>
      </c>
      <c r="E9" s="1"/>
      <c r="F9" s="14">
        <f t="shared" si="0"/>
        <v>0.4444224</v>
      </c>
      <c r="G9" s="1">
        <f t="shared" si="1"/>
        <v>27.001339266427614</v>
      </c>
      <c r="H9" s="2">
        <f t="shared" si="2"/>
        <v>2.7001339266427618</v>
      </c>
      <c r="I9" s="3">
        <f t="shared" si="3"/>
        <v>72.907232218072579</v>
      </c>
      <c r="J9" s="2">
        <f t="shared" si="4"/>
        <v>9.2998660733572382</v>
      </c>
      <c r="K9" s="3">
        <f t="shared" si="5"/>
        <v>251.10883897905879</v>
      </c>
      <c r="L9" s="3">
        <f t="shared" si="6"/>
        <v>324.0160711971314</v>
      </c>
      <c r="M9" s="3">
        <f t="shared" si="7"/>
        <v>1296.0642847885256</v>
      </c>
      <c r="N9" s="3">
        <f t="shared" si="8"/>
        <v>108.00535706571046</v>
      </c>
    </row>
    <row r="10" spans="3:14" x14ac:dyDescent="0.25">
      <c r="C10">
        <f t="shared" si="9"/>
        <v>0.1</v>
      </c>
      <c r="D10" s="2">
        <f t="shared" si="10"/>
        <v>0.34166702079999994</v>
      </c>
      <c r="E10" s="1"/>
      <c r="F10" s="14">
        <f t="shared" si="0"/>
        <v>0.44166702079999998</v>
      </c>
      <c r="G10" s="1">
        <f t="shared" si="1"/>
        <v>27.169789535709885</v>
      </c>
      <c r="H10" s="2">
        <f t="shared" si="2"/>
        <v>2.7169789535709885</v>
      </c>
      <c r="I10" s="3">
        <f t="shared" si="3"/>
        <v>73.819746341477043</v>
      </c>
      <c r="J10" s="2">
        <f t="shared" si="4"/>
        <v>9.2830210464290115</v>
      </c>
      <c r="K10" s="3">
        <f t="shared" si="5"/>
        <v>252.21772808704159</v>
      </c>
      <c r="L10" s="3">
        <f t="shared" si="6"/>
        <v>326.03747442851864</v>
      </c>
      <c r="M10" s="3">
        <f t="shared" si="7"/>
        <v>1304.1498977140745</v>
      </c>
      <c r="N10" s="3">
        <f t="shared" si="8"/>
        <v>108.67915814283954</v>
      </c>
    </row>
    <row r="11" spans="3:14" x14ac:dyDescent="0.25">
      <c r="C11">
        <f t="shared" si="9"/>
        <v>0.1</v>
      </c>
      <c r="D11" s="2">
        <f t="shared" si="10"/>
        <v>0.33893368463359996</v>
      </c>
      <c r="E11" s="1"/>
      <c r="F11" s="14">
        <f t="shared" si="0"/>
        <v>0.43893368463359994</v>
      </c>
      <c r="G11" s="1">
        <f t="shared" si="1"/>
        <v>27.338981764448096</v>
      </c>
      <c r="H11" s="2">
        <f t="shared" si="2"/>
        <v>2.7338981764448098</v>
      </c>
      <c r="I11" s="3">
        <f t="shared" si="3"/>
        <v>74.741992391682558</v>
      </c>
      <c r="J11" s="2">
        <f t="shared" si="4"/>
        <v>9.2661018235551911</v>
      </c>
      <c r="K11" s="3">
        <f t="shared" si="5"/>
        <v>253.32578878169463</v>
      </c>
      <c r="L11" s="3">
        <f t="shared" si="6"/>
        <v>328.06778117337717</v>
      </c>
      <c r="M11" s="3">
        <f t="shared" si="7"/>
        <v>1312.2711246935087</v>
      </c>
      <c r="N11" s="3">
        <f t="shared" si="8"/>
        <v>109.35592705779239</v>
      </c>
    </row>
    <row r="12" spans="3:14" x14ac:dyDescent="0.25">
      <c r="C12">
        <f t="shared" si="9"/>
        <v>0.1</v>
      </c>
      <c r="D12" s="2">
        <f t="shared" si="10"/>
        <v>0.33622221515653117</v>
      </c>
      <c r="E12" s="1"/>
      <c r="F12" s="14">
        <f t="shared" si="0"/>
        <v>0.43622221515653115</v>
      </c>
      <c r="G12" s="1">
        <f t="shared" si="1"/>
        <v>27.508915371707968</v>
      </c>
      <c r="H12" s="2">
        <f t="shared" si="2"/>
        <v>2.7508915371707969</v>
      </c>
      <c r="I12" s="3">
        <f t="shared" si="3"/>
        <v>75.674042492779094</v>
      </c>
      <c r="J12" s="2">
        <f t="shared" si="4"/>
        <v>9.249108462829204</v>
      </c>
      <c r="K12" s="3">
        <f t="shared" si="5"/>
        <v>254.43294196771654</v>
      </c>
      <c r="L12" s="3">
        <f t="shared" si="6"/>
        <v>330.1069844604956</v>
      </c>
      <c r="M12" s="3">
        <f t="shared" si="7"/>
        <v>1320.4279378419824</v>
      </c>
      <c r="N12" s="3">
        <f t="shared" si="8"/>
        <v>110.03566148683187</v>
      </c>
    </row>
    <row r="13" spans="3:14" x14ac:dyDescent="0.25">
      <c r="C13">
        <f t="shared" si="9"/>
        <v>0.1</v>
      </c>
      <c r="D13" s="16">
        <f t="shared" si="10"/>
        <v>0.33353243743527894</v>
      </c>
      <c r="E13" s="1"/>
      <c r="F13" s="14">
        <f t="shared" si="0"/>
        <v>0.43353243743527892</v>
      </c>
      <c r="G13" s="1">
        <f t="shared" si="1"/>
        <v>27.67958972341361</v>
      </c>
      <c r="H13" s="2">
        <f t="shared" si="2"/>
        <v>2.7679589723413613</v>
      </c>
      <c r="I13" s="10">
        <f t="shared" si="3"/>
        <v>76.615968725650447</v>
      </c>
      <c r="J13" s="2">
        <f t="shared" si="4"/>
        <v>9.2320410276586387</v>
      </c>
      <c r="K13" s="10">
        <f t="shared" si="5"/>
        <v>255.53910795531289</v>
      </c>
      <c r="L13" s="3">
        <f t="shared" si="6"/>
        <v>332.1550766809633</v>
      </c>
      <c r="M13" s="11">
        <f t="shared" si="7"/>
        <v>1328.6203067238532</v>
      </c>
      <c r="N13" s="15">
        <f t="shared" si="8"/>
        <v>110.71835889365444</v>
      </c>
    </row>
    <row r="14" spans="3:14" x14ac:dyDescent="0.25">
      <c r="C14">
        <f t="shared" si="9"/>
        <v>0.1</v>
      </c>
      <c r="D14" s="2">
        <f t="shared" si="10"/>
        <v>0.3308641779357967</v>
      </c>
      <c r="E14" s="1"/>
      <c r="F14" s="14">
        <f t="shared" si="0"/>
        <v>0.43086417793579668</v>
      </c>
      <c r="G14" s="1">
        <f t="shared" si="1"/>
        <v>27.85100413195206</v>
      </c>
      <c r="H14" s="2">
        <f t="shared" si="2"/>
        <v>2.785100413195206</v>
      </c>
      <c r="I14" s="3">
        <f t="shared" si="3"/>
        <v>77.567843115801068</v>
      </c>
      <c r="J14" s="2">
        <f t="shared" si="4"/>
        <v>9.214899586804794</v>
      </c>
      <c r="K14" s="3">
        <f t="shared" si="5"/>
        <v>256.64420646762363</v>
      </c>
      <c r="L14" s="3">
        <f t="shared" si="6"/>
        <v>334.21204958342469</v>
      </c>
      <c r="M14" s="3">
        <f t="shared" si="7"/>
        <v>1336.8481983336987</v>
      </c>
      <c r="N14" s="3">
        <f t="shared" si="8"/>
        <v>111.40401652780824</v>
      </c>
    </row>
    <row r="15" spans="3:14" x14ac:dyDescent="0.25">
      <c r="C15">
        <f t="shared" si="9"/>
        <v>0.1</v>
      </c>
      <c r="D15" s="2">
        <f t="shared" si="10"/>
        <v>0.32821726451231031</v>
      </c>
      <c r="E15" s="1"/>
      <c r="F15" s="14">
        <f t="shared" si="0"/>
        <v>0.42821726451231035</v>
      </c>
      <c r="G15" s="1">
        <f t="shared" si="1"/>
        <v>28.023157855782866</v>
      </c>
      <c r="H15" s="2">
        <f t="shared" si="2"/>
        <v>2.802315785578287</v>
      </c>
      <c r="I15" s="3">
        <f t="shared" si="3"/>
        <v>78.529737621012501</v>
      </c>
      <c r="J15" s="2">
        <f t="shared" si="4"/>
        <v>9.1976842144217112</v>
      </c>
      <c r="K15" s="3">
        <f t="shared" si="5"/>
        <v>257.74815664838184</v>
      </c>
      <c r="L15" s="3">
        <f t="shared" si="6"/>
        <v>336.27789426939438</v>
      </c>
      <c r="M15" s="3">
        <f t="shared" si="7"/>
        <v>1345.1115770775775</v>
      </c>
      <c r="N15" s="3">
        <f t="shared" si="8"/>
        <v>112.09263142313146</v>
      </c>
    </row>
    <row r="16" spans="3:14" x14ac:dyDescent="0.25">
      <c r="C16">
        <f t="shared" si="9"/>
        <v>0.1</v>
      </c>
      <c r="D16" s="2">
        <f t="shared" si="10"/>
        <v>0.32559152639621181</v>
      </c>
      <c r="E16" s="1"/>
      <c r="F16" s="14">
        <f t="shared" si="0"/>
        <v>0.42559152639621178</v>
      </c>
      <c r="G16" s="1">
        <f t="shared" si="1"/>
        <v>28.196050099052943</v>
      </c>
      <c r="H16" s="2">
        <f t="shared" si="2"/>
        <v>2.8196050099052945</v>
      </c>
      <c r="I16" s="3">
        <f t="shared" si="3"/>
        <v>79.501724118830353</v>
      </c>
      <c r="J16" s="2">
        <f t="shared" si="4"/>
        <v>9.1803949900947064</v>
      </c>
      <c r="K16" s="3">
        <f t="shared" si="5"/>
        <v>258.85087706980499</v>
      </c>
      <c r="L16" s="3">
        <f t="shared" si="6"/>
        <v>338.35260118863533</v>
      </c>
      <c r="M16" s="3">
        <f t="shared" si="7"/>
        <v>1353.4104047545413</v>
      </c>
      <c r="N16" s="3">
        <f t="shared" si="8"/>
        <v>112.78420039621177</v>
      </c>
    </row>
    <row r="17" spans="3:14" x14ac:dyDescent="0.25">
      <c r="C17">
        <f t="shared" si="9"/>
        <v>0.1</v>
      </c>
      <c r="D17" s="2">
        <f t="shared" si="10"/>
        <v>0.32298679418504211</v>
      </c>
      <c r="E17" s="1"/>
      <c r="F17" s="14">
        <f t="shared" si="0"/>
        <v>0.42298679418504215</v>
      </c>
      <c r="G17" s="1">
        <f t="shared" si="1"/>
        <v>28.369680011216648</v>
      </c>
      <c r="H17" s="2">
        <f t="shared" si="2"/>
        <v>2.8369680011216651</v>
      </c>
      <c r="I17" s="3">
        <f t="shared" si="3"/>
        <v>80.483874393882559</v>
      </c>
      <c r="J17" s="2">
        <f t="shared" si="4"/>
        <v>9.1630319988783349</v>
      </c>
      <c r="K17" s="3">
        <f t="shared" si="5"/>
        <v>259.95228574071723</v>
      </c>
      <c r="L17" s="3">
        <f t="shared" si="6"/>
        <v>340.43616013459979</v>
      </c>
      <c r="M17" s="3">
        <f t="shared" si="7"/>
        <v>1361.7446405383992</v>
      </c>
      <c r="N17" s="3">
        <f t="shared" si="8"/>
        <v>113.47872004486659</v>
      </c>
    </row>
    <row r="18" spans="3:14" x14ac:dyDescent="0.25">
      <c r="C18">
        <f t="shared" si="9"/>
        <v>0.1</v>
      </c>
      <c r="D18" s="2">
        <f t="shared" si="10"/>
        <v>0.32040289983156178</v>
      </c>
      <c r="E18" s="1"/>
      <c r="F18" s="14">
        <f t="shared" si="0"/>
        <v>0.42040289983156176</v>
      </c>
      <c r="G18" s="1">
        <f t="shared" si="1"/>
        <v>28.544046686661556</v>
      </c>
      <c r="H18" s="2">
        <f t="shared" si="2"/>
        <v>2.8544046686661559</v>
      </c>
      <c r="I18" s="3">
        <f t="shared" si="3"/>
        <v>81.476260125031459</v>
      </c>
      <c r="J18" s="2">
        <f t="shared" si="4"/>
        <v>9.1455953313338441</v>
      </c>
      <c r="K18" s="3">
        <f t="shared" si="5"/>
        <v>261.05230011490721</v>
      </c>
      <c r="L18" s="3">
        <f t="shared" si="6"/>
        <v>342.52856023993866</v>
      </c>
      <c r="M18" s="3">
        <f t="shared" si="7"/>
        <v>1370.1142409597546</v>
      </c>
      <c r="N18" s="3">
        <f t="shared" si="8"/>
        <v>114.17618674664622</v>
      </c>
    </row>
    <row r="19" spans="3:14" x14ac:dyDescent="0.25">
      <c r="C19">
        <f t="shared" si="9"/>
        <v>0.1</v>
      </c>
      <c r="D19" s="2">
        <f t="shared" si="10"/>
        <v>0.3178396766329093</v>
      </c>
      <c r="E19" s="1"/>
      <c r="F19" s="14">
        <f t="shared" si="0"/>
        <v>0.41783967663290933</v>
      </c>
      <c r="G19" s="1">
        <f t="shared" si="1"/>
        <v>28.719149164339729</v>
      </c>
      <c r="H19" s="2">
        <f t="shared" si="2"/>
        <v>2.8719149164339726</v>
      </c>
      <c r="I19" s="3">
        <f t="shared" si="3"/>
        <v>82.478952872359528</v>
      </c>
      <c r="J19" s="2">
        <f t="shared" si="4"/>
        <v>9.1280850835660274</v>
      </c>
      <c r="K19" s="3">
        <f t="shared" si="5"/>
        <v>262.15083709971725</v>
      </c>
      <c r="L19" s="3">
        <f t="shared" si="6"/>
        <v>344.62978997207676</v>
      </c>
      <c r="M19" s="3">
        <f t="shared" si="7"/>
        <v>1378.5191598883071</v>
      </c>
      <c r="N19" s="3">
        <f t="shared" si="8"/>
        <v>114.87659665735892</v>
      </c>
    </row>
    <row r="20" spans="3:14" x14ac:dyDescent="0.25">
      <c r="C20">
        <f t="shared" si="9"/>
        <v>0.1</v>
      </c>
      <c r="D20" s="2">
        <f t="shared" si="10"/>
        <v>0.31529695921984602</v>
      </c>
      <c r="E20" s="1"/>
      <c r="F20" s="14">
        <f t="shared" si="0"/>
        <v>0.415296959219846</v>
      </c>
      <c r="G20" s="1">
        <f t="shared" si="1"/>
        <v>28.894986427404959</v>
      </c>
      <c r="H20" s="2">
        <f t="shared" si="2"/>
        <v>2.8894986427404956</v>
      </c>
      <c r="I20" s="3">
        <f t="shared" si="3"/>
        <v>83.492024063991664</v>
      </c>
      <c r="J20" s="2">
        <f t="shared" si="4"/>
        <v>9.1105013572595048</v>
      </c>
      <c r="K20" s="3">
        <f t="shared" si="5"/>
        <v>263.24781306486784</v>
      </c>
      <c r="L20" s="3">
        <f t="shared" si="6"/>
        <v>346.73983712885951</v>
      </c>
      <c r="M20" s="3">
        <f t="shared" si="7"/>
        <v>1386.959348515438</v>
      </c>
      <c r="N20" s="3">
        <f t="shared" si="8"/>
        <v>115.57994570961984</v>
      </c>
    </row>
    <row r="21" spans="3:14" x14ac:dyDescent="0.25">
      <c r="C21">
        <f t="shared" si="9"/>
        <v>0.1</v>
      </c>
      <c r="D21" s="2">
        <f t="shared" si="10"/>
        <v>0.31277458354608723</v>
      </c>
      <c r="E21" s="1"/>
      <c r="F21" s="14">
        <f t="shared" si="0"/>
        <v>0.4127745835460872</v>
      </c>
      <c r="G21" s="1">
        <f t="shared" si="1"/>
        <v>29.07155740285587</v>
      </c>
      <c r="H21" s="2">
        <f t="shared" si="2"/>
        <v>2.907155740285587</v>
      </c>
      <c r="I21" s="3">
        <f t="shared" si="3"/>
        <v>84.515544982754392</v>
      </c>
      <c r="J21" s="2">
        <f t="shared" si="4"/>
        <v>9.0928442597144148</v>
      </c>
      <c r="K21" s="3">
        <f t="shared" si="5"/>
        <v>264.34314385151612</v>
      </c>
      <c r="L21" s="3">
        <f t="shared" si="6"/>
        <v>348.85868883427042</v>
      </c>
      <c r="M21" s="3">
        <f t="shared" si="7"/>
        <v>1395.4347553370817</v>
      </c>
      <c r="N21" s="3">
        <f t="shared" si="8"/>
        <v>116.28622961142348</v>
      </c>
    </row>
    <row r="22" spans="3:14" x14ac:dyDescent="0.25">
      <c r="C22">
        <f t="shared" si="9"/>
        <v>0.1</v>
      </c>
      <c r="D22" s="2">
        <f t="shared" si="10"/>
        <v>0.31027238687771852</v>
      </c>
      <c r="E22" s="1"/>
      <c r="F22" s="14">
        <f t="shared" si="0"/>
        <v>0.4102723868777185</v>
      </c>
      <c r="G22" s="1">
        <f t="shared" si="1"/>
        <v>29.248860961185269</v>
      </c>
      <c r="H22" s="2">
        <f t="shared" si="2"/>
        <v>2.9248860961185272</v>
      </c>
      <c r="I22" s="3">
        <f t="shared" si="3"/>
        <v>85.54958675267477</v>
      </c>
      <c r="J22" s="2">
        <f t="shared" si="4"/>
        <v>9.0751139038814728</v>
      </c>
      <c r="K22" s="3">
        <f t="shared" si="5"/>
        <v>265.43674478154844</v>
      </c>
      <c r="L22" s="3">
        <f t="shared" si="6"/>
        <v>350.98633153422321</v>
      </c>
      <c r="M22" s="3">
        <f t="shared" si="7"/>
        <v>1403.9453261368928</v>
      </c>
      <c r="N22" s="3">
        <f t="shared" si="8"/>
        <v>116.99544384474108</v>
      </c>
    </row>
    <row r="23" spans="3:14" x14ac:dyDescent="0.25">
      <c r="C23">
        <f t="shared" si="9"/>
        <v>0.1</v>
      </c>
      <c r="D23" s="2">
        <f t="shared" si="10"/>
        <v>0.30779020778269678</v>
      </c>
      <c r="E23" s="1"/>
      <c r="F23" s="14">
        <f t="shared" si="0"/>
        <v>0.40779020778269681</v>
      </c>
      <c r="G23" s="1">
        <f t="shared" si="1"/>
        <v>29.426895916035722</v>
      </c>
      <c r="H23" s="2">
        <f t="shared" si="2"/>
        <v>2.9426895916035725</v>
      </c>
      <c r="I23" s="3">
        <f t="shared" si="3"/>
        <v>86.594220325319995</v>
      </c>
      <c r="J23" s="2">
        <f t="shared" si="4"/>
        <v>9.0573104083964271</v>
      </c>
      <c r="K23" s="3">
        <f t="shared" si="5"/>
        <v>266.52853066710867</v>
      </c>
      <c r="L23" s="3">
        <f t="shared" si="6"/>
        <v>353.12275099242868</v>
      </c>
      <c r="M23" s="3">
        <f t="shared" si="7"/>
        <v>1412.4910039697147</v>
      </c>
      <c r="N23" s="3">
        <f t="shared" si="8"/>
        <v>117.70758366414289</v>
      </c>
    </row>
    <row r="24" spans="3:14" x14ac:dyDescent="0.25">
      <c r="C24">
        <f t="shared" si="9"/>
        <v>0.1</v>
      </c>
      <c r="D24" s="2">
        <f t="shared" si="10"/>
        <v>0.30532788612043521</v>
      </c>
      <c r="E24" s="1"/>
      <c r="F24" s="14">
        <f t="shared" si="0"/>
        <v>0.40532788612043524</v>
      </c>
      <c r="G24" s="1">
        <f t="shared" si="1"/>
        <v>29.605661023861643</v>
      </c>
      <c r="H24" s="2">
        <f t="shared" si="2"/>
        <v>2.9605661023861645</v>
      </c>
      <c r="I24" s="3">
        <f t="shared" si="3"/>
        <v>87.649516465980042</v>
      </c>
      <c r="J24" s="2">
        <f t="shared" si="4"/>
        <v>9.0394338976138346</v>
      </c>
      <c r="K24" s="3">
        <f t="shared" si="5"/>
        <v>267.61841582035964</v>
      </c>
      <c r="L24" s="3">
        <f t="shared" si="6"/>
        <v>355.26793228633971</v>
      </c>
      <c r="M24" s="3">
        <f t="shared" si="7"/>
        <v>1421.0717291453589</v>
      </c>
      <c r="N24" s="3">
        <f t="shared" si="8"/>
        <v>118.42264409544657</v>
      </c>
    </row>
    <row r="25" spans="3:14" x14ac:dyDescent="0.25">
      <c r="C25">
        <f t="shared" si="9"/>
        <v>0.1</v>
      </c>
      <c r="D25" s="2">
        <f t="shared" si="10"/>
        <v>0.30288526303147173</v>
      </c>
      <c r="E25" s="1"/>
      <c r="F25" s="14">
        <f t="shared" si="0"/>
        <v>0.40288526303147176</v>
      </c>
      <c r="G25" s="1">
        <f t="shared" si="1"/>
        <v>29.78515498359792</v>
      </c>
      <c r="H25" s="2">
        <f t="shared" si="2"/>
        <v>2.9785154983597923</v>
      </c>
      <c r="I25" s="3">
        <f t="shared" si="3"/>
        <v>88.715545739694818</v>
      </c>
      <c r="J25" s="2">
        <f t="shared" si="4"/>
        <v>9.0214845016402059</v>
      </c>
      <c r="K25" s="3">
        <f t="shared" si="5"/>
        <v>268.70631406348019</v>
      </c>
      <c r="L25" s="3">
        <f t="shared" si="6"/>
        <v>357.42185980317504</v>
      </c>
      <c r="M25" s="3">
        <f t="shared" si="7"/>
        <v>1429.6874392127002</v>
      </c>
      <c r="N25" s="3">
        <f t="shared" si="8"/>
        <v>119.14061993439168</v>
      </c>
    </row>
    <row r="26" spans="3:14" x14ac:dyDescent="0.25">
      <c r="C26">
        <f t="shared" si="9"/>
        <v>0.1</v>
      </c>
      <c r="D26" s="2">
        <f t="shared" si="10"/>
        <v>0.30046218092721994</v>
      </c>
      <c r="E26" s="1"/>
      <c r="F26" s="14">
        <f t="shared" si="0"/>
        <v>0.40046218092721997</v>
      </c>
      <c r="G26" s="1">
        <f t="shared" si="1"/>
        <v>29.965376436335397</v>
      </c>
      <c r="H26" s="2">
        <f t="shared" si="2"/>
        <v>2.9965376436335402</v>
      </c>
      <c r="I26" s="3">
        <f t="shared" si="3"/>
        <v>89.792378497128482</v>
      </c>
      <c r="J26" s="2">
        <f t="shared" si="4"/>
        <v>9.0034623563664589</v>
      </c>
      <c r="K26" s="3">
        <f t="shared" si="5"/>
        <v>269.79213873889626</v>
      </c>
      <c r="L26" s="3">
        <f t="shared" si="6"/>
        <v>359.58451723602479</v>
      </c>
      <c r="M26" s="3">
        <f t="shared" si="7"/>
        <v>1438.3380689440992</v>
      </c>
      <c r="N26" s="3">
        <f t="shared" si="8"/>
        <v>119.86150574534159</v>
      </c>
    </row>
    <row r="27" spans="3:14" x14ac:dyDescent="0.25">
      <c r="C27">
        <f t="shared" si="9"/>
        <v>0.1</v>
      </c>
      <c r="D27" s="2">
        <f t="shared" si="10"/>
        <v>0.29805848347980218</v>
      </c>
      <c r="E27" s="1"/>
      <c r="F27" s="14">
        <f t="shared" si="0"/>
        <v>0.39805848347980222</v>
      </c>
      <c r="G27" s="1">
        <f t="shared" si="1"/>
        <v>30.146323965003219</v>
      </c>
      <c r="H27" s="2">
        <f t="shared" si="2"/>
        <v>3.0146323965003221</v>
      </c>
      <c r="I27" s="3">
        <f t="shared" si="3"/>
        <v>90.880084860292754</v>
      </c>
      <c r="J27" s="2">
        <f t="shared" si="4"/>
        <v>8.985367603499677</v>
      </c>
      <c r="K27" s="3">
        <f t="shared" si="5"/>
        <v>270.87580271974588</v>
      </c>
      <c r="L27" s="3">
        <f t="shared" si="6"/>
        <v>361.75588758003863</v>
      </c>
      <c r="M27" s="3">
        <f t="shared" si="7"/>
        <v>1447.0235503201545</v>
      </c>
      <c r="N27" s="3">
        <f t="shared" si="8"/>
        <v>120.58529586001288</v>
      </c>
    </row>
    <row r="28" spans="3:14" x14ac:dyDescent="0.25">
      <c r="C28">
        <f t="shared" si="9"/>
        <v>0.1</v>
      </c>
      <c r="D28" s="2">
        <f t="shared" si="10"/>
        <v>0.29567401561196377</v>
      </c>
      <c r="E28" s="1"/>
      <c r="F28" s="14">
        <f t="shared" si="0"/>
        <v>0.3956740156119638</v>
      </c>
      <c r="G28" s="1">
        <f t="shared" si="1"/>
        <v>30.327996094058296</v>
      </c>
      <c r="H28" s="2">
        <f t="shared" si="2"/>
        <v>3.03279960940583</v>
      </c>
      <c r="I28" s="3">
        <f t="shared" si="3"/>
        <v>91.978734708121536</v>
      </c>
      <c r="J28" s="2">
        <f t="shared" si="4"/>
        <v>8.9672003905941686</v>
      </c>
      <c r="K28" s="3">
        <f t="shared" si="5"/>
        <v>271.95721842057799</v>
      </c>
      <c r="L28" s="3">
        <f t="shared" si="6"/>
        <v>363.93595312869957</v>
      </c>
      <c r="M28" s="3">
        <f t="shared" si="7"/>
        <v>1455.7438125147983</v>
      </c>
      <c r="N28" s="3">
        <f t="shared" si="8"/>
        <v>121.31198437623318</v>
      </c>
    </row>
    <row r="29" spans="3:14" x14ac:dyDescent="0.25">
      <c r="C29">
        <f t="shared" si="9"/>
        <v>0.1</v>
      </c>
      <c r="D29" s="2">
        <f t="shared" si="10"/>
        <v>0.29330862348706804</v>
      </c>
      <c r="E29" s="1"/>
      <c r="F29" s="14">
        <f t="shared" si="0"/>
        <v>0.39330862348706808</v>
      </c>
      <c r="G29" s="1">
        <f t="shared" si="1"/>
        <v>30.510391289181989</v>
      </c>
      <c r="H29" s="2">
        <f t="shared" si="2"/>
        <v>3.0510391289181986</v>
      </c>
      <c r="I29" s="3">
        <f t="shared" si="3"/>
        <v>93.088397661899208</v>
      </c>
      <c r="J29" s="2">
        <f t="shared" si="4"/>
        <v>8.9489608710818001</v>
      </c>
      <c r="K29" s="3">
        <f t="shared" si="5"/>
        <v>273.03629780828459</v>
      </c>
      <c r="L29" s="3">
        <f t="shared" si="6"/>
        <v>366.12469547018384</v>
      </c>
      <c r="M29" s="3">
        <f t="shared" si="7"/>
        <v>1464.4987818807354</v>
      </c>
      <c r="N29" s="3">
        <f t="shared" si="8"/>
        <v>122.04156515672796</v>
      </c>
    </row>
    <row r="30" spans="3:14" x14ac:dyDescent="0.25">
      <c r="C30">
        <f t="shared" si="9"/>
        <v>0.1</v>
      </c>
      <c r="D30" s="2">
        <f t="shared" si="10"/>
        <v>0.29096215449917151</v>
      </c>
      <c r="E30" s="1"/>
      <c r="F30" s="14">
        <f t="shared" si="0"/>
        <v>0.39096215449917149</v>
      </c>
      <c r="G30" s="1">
        <f t="shared" si="1"/>
        <v>30.693507956984185</v>
      </c>
      <c r="H30" s="2">
        <f t="shared" si="2"/>
        <v>3.0693507956984183</v>
      </c>
      <c r="I30" s="3">
        <f t="shared" si="3"/>
        <v>94.209143070545139</v>
      </c>
      <c r="J30" s="2">
        <f t="shared" si="4"/>
        <v>8.9306492043015826</v>
      </c>
      <c r="K30" s="3">
        <f t="shared" si="5"/>
        <v>274.11295241326508</v>
      </c>
      <c r="L30" s="3">
        <f t="shared" si="6"/>
        <v>368.32209548381024</v>
      </c>
      <c r="M30" s="3">
        <f t="shared" si="7"/>
        <v>1473.288381935241</v>
      </c>
      <c r="N30" s="3">
        <f t="shared" si="8"/>
        <v>122.77403182793674</v>
      </c>
    </row>
    <row r="31" spans="3:14" x14ac:dyDescent="0.25">
      <c r="C31">
        <f t="shared" si="9"/>
        <v>0.1</v>
      </c>
      <c r="D31" s="2">
        <f t="shared" si="10"/>
        <v>0.28863445726317816</v>
      </c>
      <c r="E31" s="1"/>
      <c r="F31" s="14">
        <f t="shared" si="0"/>
        <v>0.38863445726317813</v>
      </c>
      <c r="G31" s="1">
        <f t="shared" si="1"/>
        <v>30.877344444714943</v>
      </c>
      <c r="H31" s="2">
        <f t="shared" si="2"/>
        <v>3.0877344444714945</v>
      </c>
      <c r="I31" s="3">
        <f t="shared" si="3"/>
        <v>95.341039995756887</v>
      </c>
      <c r="J31" s="2">
        <f t="shared" si="4"/>
        <v>8.9122655555285064</v>
      </c>
      <c r="K31" s="3">
        <f t="shared" si="5"/>
        <v>275.18709334082246</v>
      </c>
      <c r="L31" s="3">
        <f t="shared" si="6"/>
        <v>370.52813333657934</v>
      </c>
      <c r="M31" s="3">
        <f t="shared" si="7"/>
        <v>1482.1125333463174</v>
      </c>
      <c r="N31" s="3">
        <f t="shared" si="8"/>
        <v>123.50937777885977</v>
      </c>
    </row>
    <row r="32" spans="3:14" x14ac:dyDescent="0.25">
      <c r="C32">
        <f t="shared" si="9"/>
        <v>0.1</v>
      </c>
      <c r="D32" s="2">
        <f t="shared" si="10"/>
        <v>0.2863253816050727</v>
      </c>
      <c r="E32" s="1"/>
      <c r="F32" s="14">
        <f t="shared" si="0"/>
        <v>0.38632538160507268</v>
      </c>
      <c r="G32" s="1">
        <f t="shared" si="1"/>
        <v>31.061899039983846</v>
      </c>
      <c r="H32" s="2">
        <f t="shared" si="2"/>
        <v>3.1061899039983851</v>
      </c>
      <c r="I32" s="3">
        <f t="shared" si="3"/>
        <v>96.484157197014952</v>
      </c>
      <c r="J32" s="2">
        <f t="shared" si="4"/>
        <v>8.8938100960016158</v>
      </c>
      <c r="K32" s="3">
        <f t="shared" si="5"/>
        <v>276.25863128279121</v>
      </c>
      <c r="L32" s="3">
        <f t="shared" si="6"/>
        <v>372.74278847980617</v>
      </c>
      <c r="M32" s="3">
        <f t="shared" si="7"/>
        <v>1490.9711539192247</v>
      </c>
      <c r="N32" s="3">
        <f t="shared" si="8"/>
        <v>124.24759615993538</v>
      </c>
    </row>
    <row r="33" spans="3:14" x14ac:dyDescent="0.25">
      <c r="C33">
        <f t="shared" si="9"/>
        <v>0.1</v>
      </c>
      <c r="D33" s="2">
        <f t="shared" si="10"/>
        <v>0.28403477855223214</v>
      </c>
      <c r="E33" s="1"/>
      <c r="F33" s="14">
        <f t="shared" si="0"/>
        <v>0.38403477855223211</v>
      </c>
      <c r="G33" s="1">
        <f t="shared" si="1"/>
        <v>31.247169970487175</v>
      </c>
      <c r="H33" s="2">
        <f t="shared" si="2"/>
        <v>3.1247169970487181</v>
      </c>
      <c r="I33" s="3">
        <f t="shared" si="3"/>
        <v>97.638563116451564</v>
      </c>
      <c r="J33" s="2">
        <f t="shared" si="4"/>
        <v>8.8752830029512833</v>
      </c>
      <c r="K33" s="3">
        <f t="shared" si="5"/>
        <v>277.32747652939457</v>
      </c>
      <c r="L33" s="3">
        <f t="shared" si="6"/>
        <v>374.96603964584608</v>
      </c>
      <c r="M33" s="3">
        <f t="shared" si="7"/>
        <v>1499.8641585833843</v>
      </c>
      <c r="N33" s="3">
        <f t="shared" si="8"/>
        <v>124.9886798819487</v>
      </c>
    </row>
    <row r="34" spans="3:14" x14ac:dyDescent="0.25">
      <c r="C34">
        <f t="shared" ref="C34:C40" si="11">C33</f>
        <v>0.1</v>
      </c>
      <c r="D34" s="16">
        <f t="shared" ref="D34:D40" si="12">D33*$F$4</f>
        <v>0.28176250032381428</v>
      </c>
      <c r="E34" s="1"/>
      <c r="F34" s="14">
        <f t="shared" ref="F34:F40" si="13">C34+D34</f>
        <v>0.38176250032381431</v>
      </c>
      <c r="G34" s="1">
        <f t="shared" si="1"/>
        <v>31.43315540374315</v>
      </c>
      <c r="H34" s="2">
        <f t="shared" ref="H34:H40" si="14">C34/(C34+D34)*$C$4</f>
        <v>3.1433155403743149</v>
      </c>
      <c r="I34" s="12">
        <f t="shared" ref="I34:I40" si="15">G34*H34</f>
        <v>98.804325863586712</v>
      </c>
      <c r="J34" s="2">
        <f t="shared" ref="J34:J40" si="16">D34/(C34+D34)*$C$4</f>
        <v>8.8566844596256828</v>
      </c>
      <c r="K34" s="10">
        <f t="shared" ref="K34:K40" si="17">G34*J34</f>
        <v>278.39353898133101</v>
      </c>
      <c r="L34" s="3">
        <f t="shared" ref="L34:L40" si="18">$C$4*G34</f>
        <v>377.19786484491783</v>
      </c>
      <c r="M34" s="11">
        <f t="shared" si="7"/>
        <v>1508.7914593796713</v>
      </c>
      <c r="N34" s="15">
        <f t="shared" ref="N34:N40" si="19">G34*4</f>
        <v>125.7326216149726</v>
      </c>
    </row>
    <row r="35" spans="3:14" x14ac:dyDescent="0.25">
      <c r="C35">
        <f t="shared" si="11"/>
        <v>0.1</v>
      </c>
      <c r="D35" s="2">
        <f t="shared" si="12"/>
        <v>0.27950840032122376</v>
      </c>
      <c r="E35" s="1"/>
      <c r="F35" s="14">
        <f t="shared" si="13"/>
        <v>0.37950840032122379</v>
      </c>
      <c r="G35" s="1">
        <f t="shared" si="1"/>
        <v>31.619853446835304</v>
      </c>
      <c r="H35" s="2">
        <f t="shared" si="14"/>
        <v>3.1619853446835302</v>
      </c>
      <c r="I35" s="3">
        <f t="shared" si="15"/>
        <v>99.981513199934241</v>
      </c>
      <c r="J35" s="2">
        <f t="shared" si="16"/>
        <v>8.8380146553164689</v>
      </c>
      <c r="K35" s="3">
        <f t="shared" si="17"/>
        <v>279.45672816208941</v>
      </c>
      <c r="L35" s="3">
        <f t="shared" si="18"/>
        <v>379.43824136202363</v>
      </c>
      <c r="M35" s="3">
        <f t="shared" si="7"/>
        <v>1517.7529654480945</v>
      </c>
      <c r="N35" s="3">
        <f t="shared" si="19"/>
        <v>126.47941378734122</v>
      </c>
    </row>
    <row r="36" spans="3:14" x14ac:dyDescent="0.25">
      <c r="C36">
        <f t="shared" si="11"/>
        <v>0.1</v>
      </c>
      <c r="D36" s="2">
        <f t="shared" si="12"/>
        <v>0.27727233311865396</v>
      </c>
      <c r="E36" s="1"/>
      <c r="F36" s="14">
        <f t="shared" si="13"/>
        <v>0.37727233311865394</v>
      </c>
      <c r="G36" s="1">
        <f t="shared" si="1"/>
        <v>31.80726214616417</v>
      </c>
      <c r="H36" s="2">
        <f t="shared" si="14"/>
        <v>3.180726214616417</v>
      </c>
      <c r="I36" s="3">
        <f t="shared" si="15"/>
        <v>101.17019252348081</v>
      </c>
      <c r="J36" s="2">
        <f t="shared" si="16"/>
        <v>8.8192737853835848</v>
      </c>
      <c r="K36" s="3">
        <f t="shared" si="17"/>
        <v>280.51695323048926</v>
      </c>
      <c r="L36" s="3">
        <f t="shared" si="18"/>
        <v>381.68714575397007</v>
      </c>
      <c r="M36" s="3">
        <f t="shared" si="7"/>
        <v>1526.7485830158803</v>
      </c>
      <c r="N36" s="3">
        <f t="shared" si="19"/>
        <v>127.22904858465668</v>
      </c>
    </row>
    <row r="37" spans="3:14" x14ac:dyDescent="0.25">
      <c r="C37">
        <f t="shared" si="11"/>
        <v>0.1</v>
      </c>
      <c r="D37" s="2">
        <f t="shared" si="12"/>
        <v>0.27505415445370474</v>
      </c>
      <c r="E37" s="1"/>
      <c r="F37" s="14">
        <f t="shared" si="13"/>
        <v>0.37505415445370471</v>
      </c>
      <c r="G37" s="1">
        <f t="shared" si="1"/>
        <v>31.995379487207455</v>
      </c>
      <c r="H37" s="2">
        <f t="shared" si="14"/>
        <v>3.1995379487207458</v>
      </c>
      <c r="I37" s="3">
        <f t="shared" si="15"/>
        <v>102.37043085304157</v>
      </c>
      <c r="J37" s="2">
        <f t="shared" si="16"/>
        <v>8.800462051279256</v>
      </c>
      <c r="K37" s="3">
        <f t="shared" si="17"/>
        <v>281.57412299344793</v>
      </c>
      <c r="L37" s="3">
        <f t="shared" si="18"/>
        <v>383.94455384648944</v>
      </c>
      <c r="M37" s="3">
        <f t="shared" si="7"/>
        <v>1535.7782153859578</v>
      </c>
      <c r="N37" s="3">
        <f t="shared" si="19"/>
        <v>127.98151794882982</v>
      </c>
    </row>
    <row r="38" spans="3:14" x14ac:dyDescent="0.25">
      <c r="C38">
        <f t="shared" si="11"/>
        <v>0.1</v>
      </c>
      <c r="D38" s="2">
        <f t="shared" si="12"/>
        <v>0.27285372121807511</v>
      </c>
      <c r="E38" s="1"/>
      <c r="F38" s="14">
        <f t="shared" si="13"/>
        <v>0.37285372121807514</v>
      </c>
      <c r="G38" s="1">
        <f t="shared" si="1"/>
        <v>32.184203394288843</v>
      </c>
      <c r="H38" s="2">
        <f t="shared" si="14"/>
        <v>3.2184203394288842</v>
      </c>
      <c r="I38" s="3">
        <f t="shared" si="15"/>
        <v>103.58229481249535</v>
      </c>
      <c r="J38" s="2">
        <f t="shared" si="16"/>
        <v>8.7815796605711149</v>
      </c>
      <c r="K38" s="3">
        <f t="shared" si="17"/>
        <v>282.62814591897074</v>
      </c>
      <c r="L38" s="3">
        <f t="shared" si="18"/>
        <v>386.21044073146612</v>
      </c>
      <c r="M38" s="3">
        <f t="shared" si="7"/>
        <v>1544.8417629258645</v>
      </c>
      <c r="N38" s="3">
        <f t="shared" si="19"/>
        <v>128.73681357715537</v>
      </c>
    </row>
    <row r="39" spans="3:14" x14ac:dyDescent="0.25">
      <c r="C39">
        <f t="shared" si="11"/>
        <v>0.1</v>
      </c>
      <c r="D39" s="2">
        <f t="shared" si="12"/>
        <v>0.27067089144833051</v>
      </c>
      <c r="E39" s="1"/>
      <c r="F39" s="14">
        <f t="shared" si="13"/>
        <v>0.37067089144833054</v>
      </c>
      <c r="G39" s="1">
        <f t="shared" si="1"/>
        <v>32.373731730355559</v>
      </c>
      <c r="H39" s="2">
        <f t="shared" si="14"/>
        <v>3.2373731730355559</v>
      </c>
      <c r="I39" s="3">
        <f t="shared" si="15"/>
        <v>104.80585061490304</v>
      </c>
      <c r="J39" s="2">
        <f t="shared" si="16"/>
        <v>8.7626268269644427</v>
      </c>
      <c r="K39" s="3">
        <f t="shared" si="17"/>
        <v>283.67893014936362</v>
      </c>
      <c r="L39" s="3">
        <f t="shared" si="18"/>
        <v>388.4847807642667</v>
      </c>
      <c r="M39" s="3">
        <f t="shared" si="7"/>
        <v>1553.9391230570668</v>
      </c>
      <c r="N39" s="3">
        <f t="shared" si="19"/>
        <v>129.49492692142223</v>
      </c>
    </row>
    <row r="40" spans="3:14" x14ac:dyDescent="0.25">
      <c r="C40">
        <f t="shared" si="11"/>
        <v>0.1</v>
      </c>
      <c r="D40" s="2">
        <f t="shared" si="12"/>
        <v>0.26850552431674385</v>
      </c>
      <c r="E40" s="1"/>
      <c r="F40" s="14">
        <f t="shared" si="13"/>
        <v>0.36850552431674388</v>
      </c>
      <c r="G40" s="1">
        <f t="shared" si="1"/>
        <v>32.563962296764821</v>
      </c>
      <c r="H40" s="2">
        <f t="shared" si="14"/>
        <v>3.2563962296764823</v>
      </c>
      <c r="I40" s="3">
        <f t="shared" si="15"/>
        <v>106.04116404651209</v>
      </c>
      <c r="J40" s="2">
        <f t="shared" si="16"/>
        <v>8.7436037703235172</v>
      </c>
      <c r="K40" s="3">
        <f t="shared" si="17"/>
        <v>284.72638351466577</v>
      </c>
      <c r="L40" s="3">
        <f t="shared" si="18"/>
        <v>390.76754756117782</v>
      </c>
      <c r="M40" s="3">
        <f t="shared" si="7"/>
        <v>1563.0701902447113</v>
      </c>
      <c r="N40" s="3">
        <f t="shared" si="19"/>
        <v>130.25584918705928</v>
      </c>
    </row>
  </sheetData>
  <conditionalFormatting sqref="I7:I40">
    <cfRule type="cellIs" dxfId="12" priority="2" stopIfTrue="1" operator="greaterThan">
      <formula>100</formula>
    </cfRule>
  </conditionalFormatting>
  <conditionalFormatting sqref="K7:K40">
    <cfRule type="cellIs" dxfId="11" priority="1" operator="greaterThan">
      <formula>360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C9433-FB6C-0749-A9CE-25516BC140C8}">
  <dimension ref="C4:N40"/>
  <sheetViews>
    <sheetView workbookViewId="0">
      <selection activeCell="E15" sqref="E15"/>
    </sheetView>
  </sheetViews>
  <sheetFormatPr baseColWidth="10" defaultRowHeight="21" x14ac:dyDescent="0.25"/>
  <sheetData>
    <row r="4" spans="3:14" x14ac:dyDescent="0.25">
      <c r="C4" s="1">
        <v>13.8</v>
      </c>
      <c r="D4" t="s">
        <v>1</v>
      </c>
      <c r="F4">
        <v>0.99199999999999999</v>
      </c>
      <c r="G4" t="s">
        <v>13</v>
      </c>
      <c r="I4" t="s">
        <v>16</v>
      </c>
      <c r="L4" t="s">
        <v>15</v>
      </c>
    </row>
    <row r="6" spans="3:14" x14ac:dyDescent="0.25">
      <c r="C6" s="4" t="s">
        <v>3</v>
      </c>
      <c r="D6" s="4" t="s">
        <v>4</v>
      </c>
      <c r="E6" s="4"/>
      <c r="F6" s="4" t="s">
        <v>0</v>
      </c>
      <c r="G6" s="4" t="s">
        <v>10</v>
      </c>
      <c r="H6" s="4" t="s">
        <v>5</v>
      </c>
      <c r="I6" s="4" t="s">
        <v>8</v>
      </c>
      <c r="J6" s="4" t="s">
        <v>6</v>
      </c>
      <c r="K6" s="4" t="s">
        <v>7</v>
      </c>
      <c r="L6" s="4" t="s">
        <v>9</v>
      </c>
      <c r="M6" s="4" t="s">
        <v>11</v>
      </c>
      <c r="N6" s="4" t="s">
        <v>12</v>
      </c>
    </row>
    <row r="7" spans="3:14" x14ac:dyDescent="0.25">
      <c r="C7">
        <v>0.1</v>
      </c>
      <c r="D7" s="2">
        <v>0.42</v>
      </c>
      <c r="E7" s="1"/>
      <c r="F7" s="1">
        <f>C7+D7</f>
        <v>0.52</v>
      </c>
      <c r="G7" s="1">
        <f>$C$4/F7</f>
        <v>26.53846153846154</v>
      </c>
      <c r="H7" s="2">
        <f>C7/(C7+D7)*$C$4</f>
        <v>2.6538461538461542</v>
      </c>
      <c r="I7" s="3">
        <f>G7*H7</f>
        <v>70.428994082840248</v>
      </c>
      <c r="J7" s="2">
        <f>D7/(C7+D7)*$C$4</f>
        <v>11.146153846153846</v>
      </c>
      <c r="K7" s="3">
        <f>G7*J7</f>
        <v>295.80177514792899</v>
      </c>
      <c r="L7" s="3">
        <f>$C$4*G7</f>
        <v>366.23076923076928</v>
      </c>
      <c r="M7" s="3">
        <f>L7*4</f>
        <v>1464.9230769230771</v>
      </c>
      <c r="N7" s="3">
        <f>G7*4</f>
        <v>106.15384615384616</v>
      </c>
    </row>
    <row r="8" spans="3:14" x14ac:dyDescent="0.25">
      <c r="C8">
        <f>C7</f>
        <v>0.1</v>
      </c>
      <c r="D8" s="2">
        <f>D7*$F$4</f>
        <v>0.41663999999999995</v>
      </c>
      <c r="E8" s="1"/>
      <c r="F8" s="1">
        <f t="shared" ref="F8:F40" si="0">C8+D8</f>
        <v>0.51663999999999999</v>
      </c>
      <c r="G8" s="1">
        <f t="shared" ref="G8:G40" si="1">$C$4/F8</f>
        <v>26.711056054506042</v>
      </c>
      <c r="H8" s="2">
        <f t="shared" ref="H8:H40" si="2">C8/(C8+D8)*$C$4</f>
        <v>2.6711056054506042</v>
      </c>
      <c r="I8" s="3">
        <f t="shared" ref="I8:I40" si="3">G8*H8</f>
        <v>71.348051554696383</v>
      </c>
      <c r="J8" s="2">
        <f t="shared" ref="J8:J40" si="4">D8/(C8+D8)*$C$4</f>
        <v>11.128894394549397</v>
      </c>
      <c r="K8" s="3">
        <f t="shared" ref="K8:K40" si="5">G8*J8</f>
        <v>297.26452199748701</v>
      </c>
      <c r="L8" s="3">
        <f t="shared" ref="L8:L40" si="6">$C$4*G8</f>
        <v>368.61257355218339</v>
      </c>
      <c r="M8" s="3">
        <f t="shared" ref="M8:M40" si="7">L8*4</f>
        <v>1474.4502942087336</v>
      </c>
      <c r="N8" s="3">
        <f t="shared" ref="N8:N40" si="8">G8*4</f>
        <v>106.84422421802417</v>
      </c>
    </row>
    <row r="9" spans="3:14" x14ac:dyDescent="0.25">
      <c r="C9">
        <f t="shared" ref="C9:C40" si="9">C8</f>
        <v>0.1</v>
      </c>
      <c r="D9" s="2">
        <f t="shared" ref="D9:D40" si="10">D8*$F$4</f>
        <v>0.41330687999999993</v>
      </c>
      <c r="E9" s="1"/>
      <c r="F9" s="1">
        <f t="shared" si="0"/>
        <v>0.51330687999999991</v>
      </c>
      <c r="G9" s="1">
        <f t="shared" si="1"/>
        <v>26.884502307859197</v>
      </c>
      <c r="H9" s="2">
        <f t="shared" si="2"/>
        <v>2.6884502307859197</v>
      </c>
      <c r="I9" s="3">
        <f t="shared" si="3"/>
        <v>72.277646434128656</v>
      </c>
      <c r="J9" s="2">
        <f t="shared" si="4"/>
        <v>11.111549769214083</v>
      </c>
      <c r="K9" s="3">
        <f t="shared" si="5"/>
        <v>298.72848541432836</v>
      </c>
      <c r="L9" s="3">
        <f t="shared" si="6"/>
        <v>371.00613184845696</v>
      </c>
      <c r="M9" s="3">
        <f t="shared" si="7"/>
        <v>1484.0245273938278</v>
      </c>
      <c r="N9" s="3">
        <f t="shared" si="8"/>
        <v>107.53800923143679</v>
      </c>
    </row>
    <row r="10" spans="3:14" x14ac:dyDescent="0.25">
      <c r="C10">
        <f t="shared" si="9"/>
        <v>0.1</v>
      </c>
      <c r="D10" s="16">
        <f t="shared" si="10"/>
        <v>0.41000042495999994</v>
      </c>
      <c r="E10" s="1"/>
      <c r="F10" s="1">
        <f t="shared" si="0"/>
        <v>0.51000042495999998</v>
      </c>
      <c r="G10" s="1">
        <f t="shared" si="1"/>
        <v>27.058800982533207</v>
      </c>
      <c r="H10" s="2">
        <f t="shared" si="2"/>
        <v>2.7058800982533207</v>
      </c>
      <c r="I10" s="10">
        <f t="shared" si="3"/>
        <v>73.217871061234007</v>
      </c>
      <c r="J10" s="2">
        <f t="shared" si="4"/>
        <v>11.09411990174668</v>
      </c>
      <c r="K10" s="10">
        <f t="shared" si="5"/>
        <v>300.19358249772426</v>
      </c>
      <c r="L10" s="3">
        <f t="shared" si="6"/>
        <v>373.41145355895827</v>
      </c>
      <c r="M10" s="11">
        <f t="shared" si="7"/>
        <v>1493.6458142358331</v>
      </c>
      <c r="N10" s="13">
        <f t="shared" si="8"/>
        <v>108.23520393013283</v>
      </c>
    </row>
    <row r="11" spans="3:14" x14ac:dyDescent="0.25">
      <c r="C11">
        <f t="shared" si="9"/>
        <v>0.1</v>
      </c>
      <c r="D11" s="2">
        <f t="shared" si="10"/>
        <v>0.40672042156031996</v>
      </c>
      <c r="E11" s="1"/>
      <c r="F11" s="1">
        <f t="shared" si="0"/>
        <v>0.50672042156031993</v>
      </c>
      <c r="G11" s="1">
        <f t="shared" si="1"/>
        <v>27.233952714015988</v>
      </c>
      <c r="H11" s="2">
        <f t="shared" si="2"/>
        <v>2.723395271401599</v>
      </c>
      <c r="I11" s="3">
        <f t="shared" si="3"/>
        <v>74.168818042925878</v>
      </c>
      <c r="J11" s="2">
        <f t="shared" si="4"/>
        <v>11.076604728598403</v>
      </c>
      <c r="K11" s="3">
        <f t="shared" si="5"/>
        <v>301.65972941049478</v>
      </c>
      <c r="L11" s="3">
        <f t="shared" si="6"/>
        <v>375.82854745342064</v>
      </c>
      <c r="M11" s="3">
        <f t="shared" si="7"/>
        <v>1503.3141898136826</v>
      </c>
      <c r="N11" s="3">
        <f t="shared" si="8"/>
        <v>108.93581085606395</v>
      </c>
    </row>
    <row r="12" spans="3:14" x14ac:dyDescent="0.25">
      <c r="C12">
        <f t="shared" si="9"/>
        <v>0.1</v>
      </c>
      <c r="D12" s="2">
        <f t="shared" si="10"/>
        <v>0.40346665818783739</v>
      </c>
      <c r="E12" s="1"/>
      <c r="F12" s="1">
        <f t="shared" si="0"/>
        <v>0.50346665818783742</v>
      </c>
      <c r="G12" s="1">
        <f t="shared" si="1"/>
        <v>27.409958088726871</v>
      </c>
      <c r="H12" s="2">
        <f t="shared" si="2"/>
        <v>2.7409958088726873</v>
      </c>
      <c r="I12" s="3">
        <f t="shared" si="3"/>
        <v>75.130580242576372</v>
      </c>
      <c r="J12" s="2">
        <f t="shared" si="4"/>
        <v>11.059004191127313</v>
      </c>
      <c r="K12" s="3">
        <f t="shared" si="5"/>
        <v>303.12684138185443</v>
      </c>
      <c r="L12" s="3">
        <f t="shared" si="6"/>
        <v>378.25742162443083</v>
      </c>
      <c r="M12" s="3">
        <f t="shared" si="7"/>
        <v>1513.0296864977233</v>
      </c>
      <c r="N12" s="3">
        <f t="shared" si="8"/>
        <v>109.63983235490748</v>
      </c>
    </row>
    <row r="13" spans="3:14" x14ac:dyDescent="0.25">
      <c r="C13">
        <f t="shared" si="9"/>
        <v>0.1</v>
      </c>
      <c r="D13" s="2">
        <f t="shared" si="10"/>
        <v>0.4002389249223347</v>
      </c>
      <c r="E13" s="1"/>
      <c r="F13" s="1">
        <f t="shared" si="0"/>
        <v>0.50023892492233468</v>
      </c>
      <c r="G13" s="1">
        <f t="shared" si="1"/>
        <v>27.586817643474145</v>
      </c>
      <c r="H13" s="2">
        <f t="shared" si="2"/>
        <v>2.7586817643474144</v>
      </c>
      <c r="I13" s="3">
        <f t="shared" si="3"/>
        <v>76.103250769429636</v>
      </c>
      <c r="J13" s="2">
        <f t="shared" si="4"/>
        <v>11.041318235652588</v>
      </c>
      <c r="K13" s="3">
        <f t="shared" si="5"/>
        <v>304.59483271051363</v>
      </c>
      <c r="L13" s="3">
        <f t="shared" si="6"/>
        <v>380.69808347994319</v>
      </c>
      <c r="M13" s="3">
        <f t="shared" si="7"/>
        <v>1522.7923339197728</v>
      </c>
      <c r="N13" s="3">
        <f t="shared" si="8"/>
        <v>110.34727057389658</v>
      </c>
    </row>
    <row r="14" spans="3:14" x14ac:dyDescent="0.25">
      <c r="C14">
        <f t="shared" si="9"/>
        <v>0.1</v>
      </c>
      <c r="D14" s="2">
        <f t="shared" si="10"/>
        <v>0.39703701352295601</v>
      </c>
      <c r="E14" s="1"/>
      <c r="F14" s="1">
        <f t="shared" si="0"/>
        <v>0.49703701352295604</v>
      </c>
      <c r="G14" s="1">
        <f t="shared" si="1"/>
        <v>27.764531864914396</v>
      </c>
      <c r="H14" s="2">
        <f t="shared" si="2"/>
        <v>2.7764531864914397</v>
      </c>
      <c r="I14" s="3">
        <f t="shared" si="3"/>
        <v>77.086922967784687</v>
      </c>
      <c r="J14" s="2">
        <f t="shared" si="4"/>
        <v>11.02354681350856</v>
      </c>
      <c r="K14" s="3">
        <f t="shared" si="5"/>
        <v>306.06361676803397</v>
      </c>
      <c r="L14" s="3">
        <f t="shared" si="6"/>
        <v>383.15053973581871</v>
      </c>
      <c r="M14" s="3">
        <f t="shared" si="7"/>
        <v>1532.6021589432748</v>
      </c>
      <c r="N14" s="3">
        <f t="shared" si="8"/>
        <v>111.05812745965758</v>
      </c>
    </row>
    <row r="15" spans="3:14" x14ac:dyDescent="0.25">
      <c r="C15">
        <f t="shared" si="9"/>
        <v>0.1</v>
      </c>
      <c r="D15" s="2">
        <f t="shared" si="10"/>
        <v>0.39386071741477235</v>
      </c>
      <c r="E15" s="1"/>
      <c r="F15" s="1">
        <f t="shared" si="0"/>
        <v>0.49386071741477233</v>
      </c>
      <c r="G15" s="1">
        <f t="shared" si="1"/>
        <v>27.943101189013937</v>
      </c>
      <c r="H15" s="2">
        <f t="shared" si="2"/>
        <v>2.7943101189013939</v>
      </c>
      <c r="I15" s="3">
        <f t="shared" si="3"/>
        <v>78.081690405947214</v>
      </c>
      <c r="J15" s="2">
        <f t="shared" si="4"/>
        <v>11.005689881098608</v>
      </c>
      <c r="K15" s="3">
        <f t="shared" si="5"/>
        <v>307.53310600244515</v>
      </c>
      <c r="L15" s="3">
        <f t="shared" si="6"/>
        <v>385.61479640839235</v>
      </c>
      <c r="M15" s="3">
        <f t="shared" si="7"/>
        <v>1542.4591856335694</v>
      </c>
      <c r="N15" s="3">
        <f t="shared" si="8"/>
        <v>111.77240475605575</v>
      </c>
    </row>
    <row r="16" spans="3:14" x14ac:dyDescent="0.25">
      <c r="C16">
        <f t="shared" si="9"/>
        <v>0.1</v>
      </c>
      <c r="D16" s="2">
        <f t="shared" si="10"/>
        <v>0.3907098316754542</v>
      </c>
      <c r="E16" s="1"/>
      <c r="F16" s="1">
        <f t="shared" si="0"/>
        <v>0.49070983167545423</v>
      </c>
      <c r="G16" s="1">
        <f t="shared" si="1"/>
        <v>28.122526000512352</v>
      </c>
      <c r="H16" s="2">
        <f t="shared" si="2"/>
        <v>2.8122526000512349</v>
      </c>
      <c r="I16" s="3">
        <f t="shared" si="3"/>
        <v>79.087646864949321</v>
      </c>
      <c r="J16" s="2">
        <f t="shared" si="4"/>
        <v>10.987747399948764</v>
      </c>
      <c r="K16" s="3">
        <f t="shared" si="5"/>
        <v>309.00321194212114</v>
      </c>
      <c r="L16" s="3">
        <f t="shared" si="6"/>
        <v>388.09085880707045</v>
      </c>
      <c r="M16" s="3">
        <f t="shared" si="7"/>
        <v>1552.3634352282818</v>
      </c>
      <c r="N16" s="3">
        <f t="shared" si="8"/>
        <v>112.49010400204941</v>
      </c>
    </row>
    <row r="17" spans="3:14" x14ac:dyDescent="0.25">
      <c r="C17">
        <f t="shared" si="9"/>
        <v>0.1</v>
      </c>
      <c r="D17" s="2">
        <f t="shared" si="10"/>
        <v>0.38758415302205057</v>
      </c>
      <c r="E17" s="1"/>
      <c r="F17" s="1">
        <f t="shared" si="0"/>
        <v>0.4875841530220506</v>
      </c>
      <c r="G17" s="1">
        <f t="shared" si="1"/>
        <v>28.302806632388453</v>
      </c>
      <c r="H17" s="2">
        <f t="shared" si="2"/>
        <v>2.8302806632388458</v>
      </c>
      <c r="I17" s="3">
        <f t="shared" si="3"/>
        <v>80.104886327037192</v>
      </c>
      <c r="J17" s="2">
        <f t="shared" si="4"/>
        <v>10.969719336761154</v>
      </c>
      <c r="K17" s="3">
        <f t="shared" si="5"/>
        <v>310.47384519992346</v>
      </c>
      <c r="L17" s="3">
        <f t="shared" si="6"/>
        <v>390.57873152696067</v>
      </c>
      <c r="M17" s="3">
        <f t="shared" si="7"/>
        <v>1562.3149261078427</v>
      </c>
      <c r="N17" s="3">
        <f t="shared" si="8"/>
        <v>113.21122652955381</v>
      </c>
    </row>
    <row r="18" spans="3:14" x14ac:dyDescent="0.25">
      <c r="C18">
        <f t="shared" si="9"/>
        <v>0.1</v>
      </c>
      <c r="D18" s="2">
        <f t="shared" si="10"/>
        <v>0.38448347979787417</v>
      </c>
      <c r="E18" s="1"/>
      <c r="F18" s="1">
        <f t="shared" si="0"/>
        <v>0.48448347979787421</v>
      </c>
      <c r="G18" s="1">
        <f t="shared" si="1"/>
        <v>28.48394336532866</v>
      </c>
      <c r="H18" s="2">
        <f t="shared" si="2"/>
        <v>2.8483943365328659</v>
      </c>
      <c r="I18" s="3">
        <f t="shared" si="3"/>
        <v>81.133502963925054</v>
      </c>
      <c r="J18" s="2">
        <f t="shared" si="4"/>
        <v>10.951605663467134</v>
      </c>
      <c r="K18" s="3">
        <f t="shared" si="5"/>
        <v>311.94491547761044</v>
      </c>
      <c r="L18" s="3">
        <f t="shared" si="6"/>
        <v>393.07841844153552</v>
      </c>
      <c r="M18" s="3">
        <f t="shared" si="7"/>
        <v>1572.3136737661421</v>
      </c>
      <c r="N18" s="3">
        <f t="shared" si="8"/>
        <v>113.93577346131464</v>
      </c>
    </row>
    <row r="19" spans="3:14" x14ac:dyDescent="0.25">
      <c r="C19">
        <f t="shared" si="9"/>
        <v>0.1</v>
      </c>
      <c r="D19" s="2">
        <f t="shared" si="10"/>
        <v>0.38140761195949119</v>
      </c>
      <c r="E19" s="1"/>
      <c r="F19" s="1">
        <f t="shared" si="0"/>
        <v>0.48140761195949122</v>
      </c>
      <c r="G19" s="1">
        <f t="shared" si="1"/>
        <v>28.665936427198044</v>
      </c>
      <c r="H19" s="2">
        <f t="shared" si="2"/>
        <v>2.8665936427198044</v>
      </c>
      <c r="I19" s="3">
        <f t="shared" si="3"/>
        <v>82.173591124815971</v>
      </c>
      <c r="J19" s="2">
        <f t="shared" si="4"/>
        <v>10.933406357280196</v>
      </c>
      <c r="K19" s="3">
        <f t="shared" si="5"/>
        <v>313.41633157051706</v>
      </c>
      <c r="L19" s="3">
        <f t="shared" si="6"/>
        <v>395.58992269533303</v>
      </c>
      <c r="M19" s="3">
        <f t="shared" si="7"/>
        <v>1582.3596907813321</v>
      </c>
      <c r="N19" s="3">
        <f t="shared" si="8"/>
        <v>114.66374570879218</v>
      </c>
    </row>
    <row r="20" spans="3:14" x14ac:dyDescent="0.25">
      <c r="C20">
        <f t="shared" si="9"/>
        <v>0.1</v>
      </c>
      <c r="D20" s="2">
        <f t="shared" si="10"/>
        <v>0.37835635106381527</v>
      </c>
      <c r="E20" s="1"/>
      <c r="F20" s="1">
        <f t="shared" si="0"/>
        <v>0.47835635106381524</v>
      </c>
      <c r="G20" s="1">
        <f t="shared" si="1"/>
        <v>28.848785992514205</v>
      </c>
      <c r="H20" s="2">
        <f t="shared" si="2"/>
        <v>2.8848785992514205</v>
      </c>
      <c r="I20" s="3">
        <f t="shared" si="3"/>
        <v>83.225245324188379</v>
      </c>
      <c r="J20" s="2">
        <f t="shared" si="4"/>
        <v>10.915121400748582</v>
      </c>
      <c r="K20" s="3">
        <f t="shared" si="5"/>
        <v>314.88800137250774</v>
      </c>
      <c r="L20" s="3">
        <f t="shared" si="6"/>
        <v>398.11324669669608</v>
      </c>
      <c r="M20" s="3">
        <f t="shared" si="7"/>
        <v>1592.4529867867843</v>
      </c>
      <c r="N20" s="3">
        <f t="shared" si="8"/>
        <v>115.39514397005682</v>
      </c>
    </row>
    <row r="21" spans="3:14" x14ac:dyDescent="0.25">
      <c r="C21">
        <f t="shared" si="9"/>
        <v>0.1</v>
      </c>
      <c r="D21" s="2">
        <f t="shared" si="10"/>
        <v>0.37532950025530476</v>
      </c>
      <c r="E21" s="1"/>
      <c r="F21" s="1">
        <f t="shared" si="0"/>
        <v>0.47532950025530474</v>
      </c>
      <c r="G21" s="1">
        <f t="shared" si="1"/>
        <v>29.032492181924049</v>
      </c>
      <c r="H21" s="2">
        <f t="shared" si="2"/>
        <v>2.9032492181924052</v>
      </c>
      <c r="I21" s="3">
        <f t="shared" si="3"/>
        <v>84.288560229348107</v>
      </c>
      <c r="J21" s="2">
        <f t="shared" si="4"/>
        <v>10.896750781807595</v>
      </c>
      <c r="K21" s="3">
        <f t="shared" si="5"/>
        <v>316.35983188120377</v>
      </c>
      <c r="L21" s="3">
        <f t="shared" si="6"/>
        <v>400.64839211055187</v>
      </c>
      <c r="M21" s="3">
        <f t="shared" si="7"/>
        <v>1602.5935684422075</v>
      </c>
      <c r="N21" s="3">
        <f t="shared" si="8"/>
        <v>116.12996872769619</v>
      </c>
    </row>
    <row r="22" spans="3:14" x14ac:dyDescent="0.25">
      <c r="C22">
        <f t="shared" si="9"/>
        <v>0.1</v>
      </c>
      <c r="D22" s="2">
        <f t="shared" si="10"/>
        <v>0.37232686425326234</v>
      </c>
      <c r="E22" s="1"/>
      <c r="F22" s="1">
        <f t="shared" si="0"/>
        <v>0.47232686425326231</v>
      </c>
      <c r="G22" s="1">
        <f t="shared" si="1"/>
        <v>29.217055061683769</v>
      </c>
      <c r="H22" s="2">
        <f t="shared" si="2"/>
        <v>2.9217055061683772</v>
      </c>
      <c r="I22" s="3">
        <f t="shared" si="3"/>
        <v>85.36363064774612</v>
      </c>
      <c r="J22" s="2">
        <f t="shared" si="4"/>
        <v>10.878294493831623</v>
      </c>
      <c r="K22" s="3">
        <f t="shared" si="5"/>
        <v>317.83172920348989</v>
      </c>
      <c r="L22" s="3">
        <f t="shared" si="6"/>
        <v>403.19535985123605</v>
      </c>
      <c r="M22" s="3">
        <f t="shared" si="7"/>
        <v>1612.7814394049442</v>
      </c>
      <c r="N22" s="3">
        <f t="shared" si="8"/>
        <v>116.86822024673508</v>
      </c>
    </row>
    <row r="23" spans="3:14" x14ac:dyDescent="0.25">
      <c r="C23">
        <f t="shared" si="9"/>
        <v>0.1</v>
      </c>
      <c r="D23" s="2">
        <f t="shared" si="10"/>
        <v>0.36934824933923621</v>
      </c>
      <c r="E23" s="1"/>
      <c r="F23" s="1">
        <f t="shared" si="0"/>
        <v>0.46934824933923625</v>
      </c>
      <c r="G23" s="1">
        <f t="shared" si="1"/>
        <v>29.402474643142039</v>
      </c>
      <c r="H23" s="2">
        <f t="shared" si="2"/>
        <v>2.9402474643142038</v>
      </c>
      <c r="I23" s="3">
        <f t="shared" si="3"/>
        <v>86.450551514061061</v>
      </c>
      <c r="J23" s="2">
        <f t="shared" si="4"/>
        <v>10.859752535685795</v>
      </c>
      <c r="K23" s="3">
        <f t="shared" si="5"/>
        <v>319.30359856129905</v>
      </c>
      <c r="L23" s="3">
        <f t="shared" si="6"/>
        <v>405.75415007536014</v>
      </c>
      <c r="M23" s="3">
        <f t="shared" si="7"/>
        <v>1623.0166003014406</v>
      </c>
      <c r="N23" s="3">
        <f t="shared" si="8"/>
        <v>117.60989857256816</v>
      </c>
    </row>
    <row r="24" spans="3:14" x14ac:dyDescent="0.25">
      <c r="C24">
        <f t="shared" si="9"/>
        <v>0.1</v>
      </c>
      <c r="D24" s="2">
        <f t="shared" si="10"/>
        <v>0.36639346334452233</v>
      </c>
      <c r="E24" s="1"/>
      <c r="F24" s="1">
        <f t="shared" si="0"/>
        <v>0.46639346334452236</v>
      </c>
      <c r="G24" s="1">
        <f t="shared" si="1"/>
        <v>29.588750882226698</v>
      </c>
      <c r="H24" s="2">
        <f t="shared" si="2"/>
        <v>2.95887508822267</v>
      </c>
      <c r="I24" s="3">
        <f t="shared" si="3"/>
        <v>87.549417877047119</v>
      </c>
      <c r="J24" s="2">
        <f t="shared" si="4"/>
        <v>10.84112491177733</v>
      </c>
      <c r="K24" s="3">
        <f t="shared" si="5"/>
        <v>320.77534429768133</v>
      </c>
      <c r="L24" s="3">
        <f t="shared" si="6"/>
        <v>408.32476217472845</v>
      </c>
      <c r="M24" s="3">
        <f t="shared" si="7"/>
        <v>1633.2990486989138</v>
      </c>
      <c r="N24" s="3">
        <f t="shared" si="8"/>
        <v>118.35500352890679</v>
      </c>
    </row>
    <row r="25" spans="3:14" x14ac:dyDescent="0.25">
      <c r="C25">
        <f t="shared" si="9"/>
        <v>0.1</v>
      </c>
      <c r="D25" s="2">
        <f t="shared" si="10"/>
        <v>0.36346231563776615</v>
      </c>
      <c r="E25" s="1"/>
      <c r="F25" s="1">
        <f t="shared" si="0"/>
        <v>0.46346231563776619</v>
      </c>
      <c r="G25" s="1">
        <f t="shared" si="1"/>
        <v>29.775883678935038</v>
      </c>
      <c r="H25" s="2">
        <f t="shared" si="2"/>
        <v>2.9775883678935036</v>
      </c>
      <c r="I25" s="3">
        <f t="shared" si="3"/>
        <v>88.660324886146995</v>
      </c>
      <c r="J25" s="2">
        <f t="shared" si="4"/>
        <v>10.822411632106496</v>
      </c>
      <c r="K25" s="3">
        <f t="shared" si="5"/>
        <v>322.24686988315653</v>
      </c>
      <c r="L25" s="3">
        <f t="shared" si="6"/>
        <v>410.90719476930354</v>
      </c>
      <c r="M25" s="3">
        <f t="shared" si="7"/>
        <v>1643.6287790772142</v>
      </c>
      <c r="N25" s="3">
        <f t="shared" si="8"/>
        <v>119.10353471574015</v>
      </c>
    </row>
    <row r="26" spans="3:14" x14ac:dyDescent="0.25">
      <c r="C26">
        <f t="shared" si="9"/>
        <v>0.1</v>
      </c>
      <c r="D26" s="2">
        <f t="shared" si="10"/>
        <v>0.36055461711266401</v>
      </c>
      <c r="E26" s="1"/>
      <c r="F26" s="1">
        <f t="shared" si="0"/>
        <v>0.46055461711266399</v>
      </c>
      <c r="G26" s="1">
        <f t="shared" si="1"/>
        <v>29.963872876827878</v>
      </c>
      <c r="H26" s="2">
        <f t="shared" si="2"/>
        <v>2.9963872876827882</v>
      </c>
      <c r="I26" s="3">
        <f t="shared" si="3"/>
        <v>89.783367777870154</v>
      </c>
      <c r="J26" s="2">
        <f t="shared" si="4"/>
        <v>10.803612712317214</v>
      </c>
      <c r="K26" s="3">
        <f t="shared" si="5"/>
        <v>323.71807792235467</v>
      </c>
      <c r="L26" s="3">
        <f t="shared" si="6"/>
        <v>413.50144570022474</v>
      </c>
      <c r="M26" s="3">
        <f t="shared" si="7"/>
        <v>1654.0057828008989</v>
      </c>
      <c r="N26" s="3">
        <f t="shared" si="8"/>
        <v>119.85549150731151</v>
      </c>
    </row>
    <row r="27" spans="3:14" x14ac:dyDescent="0.25">
      <c r="C27">
        <f t="shared" si="9"/>
        <v>0.1</v>
      </c>
      <c r="D27" s="2">
        <f t="shared" si="10"/>
        <v>0.35767018017576269</v>
      </c>
      <c r="E27" s="1"/>
      <c r="F27" s="1">
        <f t="shared" si="0"/>
        <v>0.45767018017576266</v>
      </c>
      <c r="G27" s="1">
        <f t="shared" si="1"/>
        <v>30.152718262527568</v>
      </c>
      <c r="H27" s="2">
        <f t="shared" si="2"/>
        <v>3.0152718262527567</v>
      </c>
      <c r="I27" s="3">
        <f t="shared" si="3"/>
        <v>90.918641861936351</v>
      </c>
      <c r="J27" s="2">
        <f t="shared" si="4"/>
        <v>10.784728173747244</v>
      </c>
      <c r="K27" s="3">
        <f t="shared" si="5"/>
        <v>325.18887016094408</v>
      </c>
      <c r="L27" s="3">
        <f t="shared" si="6"/>
        <v>416.10751202288048</v>
      </c>
      <c r="M27" s="3">
        <f t="shared" si="7"/>
        <v>1664.4300480915219</v>
      </c>
      <c r="N27" s="3">
        <f t="shared" si="8"/>
        <v>120.61087305011027</v>
      </c>
    </row>
    <row r="28" spans="3:14" x14ac:dyDescent="0.25">
      <c r="C28">
        <f t="shared" si="9"/>
        <v>0.1</v>
      </c>
      <c r="D28" s="2">
        <f t="shared" si="10"/>
        <v>0.3548088187343566</v>
      </c>
      <c r="E28" s="1"/>
      <c r="F28" s="1">
        <f t="shared" si="0"/>
        <v>0.45480881873435663</v>
      </c>
      <c r="G28" s="1">
        <f t="shared" si="1"/>
        <v>30.342419565220137</v>
      </c>
      <c r="H28" s="2">
        <f t="shared" si="2"/>
        <v>3.0342419565220138</v>
      </c>
      <c r="I28" s="3">
        <f t="shared" si="3"/>
        <v>92.066242507185379</v>
      </c>
      <c r="J28" s="2">
        <f t="shared" si="4"/>
        <v>10.765758043477986</v>
      </c>
      <c r="K28" s="3">
        <f t="shared" si="5"/>
        <v>326.65914749285247</v>
      </c>
      <c r="L28" s="3">
        <f t="shared" si="6"/>
        <v>418.72539000003792</v>
      </c>
      <c r="M28" s="3">
        <f t="shared" si="7"/>
        <v>1674.9015600001517</v>
      </c>
      <c r="N28" s="3">
        <f t="shared" si="8"/>
        <v>121.36967826088055</v>
      </c>
    </row>
    <row r="29" spans="3:14" x14ac:dyDescent="0.25">
      <c r="C29">
        <f t="shared" si="9"/>
        <v>0.1</v>
      </c>
      <c r="D29" s="2">
        <f t="shared" si="10"/>
        <v>0.35197034818448175</v>
      </c>
      <c r="E29" s="1"/>
      <c r="F29" s="1">
        <f t="shared" si="0"/>
        <v>0.45197034818448178</v>
      </c>
      <c r="G29" s="1">
        <f t="shared" si="1"/>
        <v>30.532976456161727</v>
      </c>
      <c r="H29" s="2">
        <f t="shared" si="2"/>
        <v>3.0532976456161727</v>
      </c>
      <c r="I29" s="3">
        <f t="shared" si="3"/>
        <v>93.226265127252631</v>
      </c>
      <c r="J29" s="2">
        <f t="shared" si="4"/>
        <v>10.746702354383826</v>
      </c>
      <c r="K29" s="3">
        <f t="shared" si="5"/>
        <v>328.12880996777915</v>
      </c>
      <c r="L29" s="3">
        <f t="shared" si="6"/>
        <v>421.35507509503185</v>
      </c>
      <c r="M29" s="3">
        <f t="shared" si="7"/>
        <v>1685.4203003801274</v>
      </c>
      <c r="N29" s="3">
        <f t="shared" si="8"/>
        <v>122.13190582464691</v>
      </c>
    </row>
    <row r="30" spans="3:14" x14ac:dyDescent="0.25">
      <c r="C30">
        <f t="shared" si="9"/>
        <v>0.1</v>
      </c>
      <c r="D30" s="2">
        <f t="shared" si="10"/>
        <v>0.3491545853990059</v>
      </c>
      <c r="E30" s="1"/>
      <c r="F30" s="1">
        <f t="shared" si="0"/>
        <v>0.44915458539900588</v>
      </c>
      <c r="G30" s="1">
        <f t="shared" si="1"/>
        <v>30.724388548189459</v>
      </c>
      <c r="H30" s="2">
        <f t="shared" si="2"/>
        <v>3.0724388548189463</v>
      </c>
      <c r="I30" s="3">
        <f t="shared" si="3"/>
        <v>94.39880516601157</v>
      </c>
      <c r="J30" s="2">
        <f t="shared" si="4"/>
        <v>10.727561145181056</v>
      </c>
      <c r="K30" s="3">
        <f t="shared" si="5"/>
        <v>329.59775679900304</v>
      </c>
      <c r="L30" s="3">
        <f t="shared" si="6"/>
        <v>423.99656196501456</v>
      </c>
      <c r="M30" s="3">
        <f t="shared" si="7"/>
        <v>1695.9862478600583</v>
      </c>
      <c r="N30" s="3">
        <f t="shared" si="8"/>
        <v>122.89755419275784</v>
      </c>
    </row>
    <row r="31" spans="3:14" x14ac:dyDescent="0.25">
      <c r="C31">
        <f t="shared" si="9"/>
        <v>0.1</v>
      </c>
      <c r="D31" s="2">
        <f t="shared" si="10"/>
        <v>0.34636134871581387</v>
      </c>
      <c r="E31" s="1"/>
      <c r="F31" s="1">
        <f t="shared" si="0"/>
        <v>0.4463613487158139</v>
      </c>
      <c r="G31" s="1">
        <f t="shared" si="1"/>
        <v>30.91665539523693</v>
      </c>
      <c r="H31" s="2">
        <f t="shared" si="2"/>
        <v>3.0916655395236932</v>
      </c>
      <c r="I31" s="3">
        <f t="shared" si="3"/>
        <v>95.583958082783283</v>
      </c>
      <c r="J31" s="2">
        <f t="shared" si="4"/>
        <v>10.708334460476307</v>
      </c>
      <c r="K31" s="3">
        <f t="shared" si="5"/>
        <v>331.06588637148633</v>
      </c>
      <c r="L31" s="3">
        <f t="shared" si="6"/>
        <v>426.64984445426967</v>
      </c>
      <c r="M31" s="3">
        <f t="shared" si="7"/>
        <v>1706.5993778170787</v>
      </c>
      <c r="N31" s="3">
        <f t="shared" si="8"/>
        <v>123.66662158094772</v>
      </c>
    </row>
    <row r="32" spans="3:14" x14ac:dyDescent="0.25">
      <c r="C32">
        <f t="shared" si="9"/>
        <v>0.1</v>
      </c>
      <c r="D32" s="2">
        <f t="shared" si="10"/>
        <v>0.34359045792608733</v>
      </c>
      <c r="E32" s="1"/>
      <c r="F32" s="1">
        <f t="shared" si="0"/>
        <v>0.44359045792608731</v>
      </c>
      <c r="G32" s="1">
        <f t="shared" si="1"/>
        <v>31.109776491854582</v>
      </c>
      <c r="H32" s="2">
        <f t="shared" si="2"/>
        <v>3.1109776491854588</v>
      </c>
      <c r="I32" s="3">
        <f t="shared" si="3"/>
        <v>96.781819337314815</v>
      </c>
      <c r="J32" s="2">
        <f t="shared" si="4"/>
        <v>10.689022350814543</v>
      </c>
      <c r="K32" s="3">
        <f t="shared" si="5"/>
        <v>332.5330962502785</v>
      </c>
      <c r="L32" s="3">
        <f t="shared" si="6"/>
        <v>429.31491558759325</v>
      </c>
      <c r="M32" s="3">
        <f t="shared" si="7"/>
        <v>1717.259662350373</v>
      </c>
      <c r="N32" s="3">
        <f t="shared" si="8"/>
        <v>124.43910596741833</v>
      </c>
    </row>
    <row r="33" spans="3:14" x14ac:dyDescent="0.25">
      <c r="C33">
        <f t="shared" si="9"/>
        <v>0.1</v>
      </c>
      <c r="D33" s="2">
        <f t="shared" si="10"/>
        <v>0.34084173426267861</v>
      </c>
      <c r="E33" s="1"/>
      <c r="F33" s="1">
        <f t="shared" si="0"/>
        <v>0.44084173426267859</v>
      </c>
      <c r="G33" s="1">
        <f t="shared" si="1"/>
        <v>31.303751272734935</v>
      </c>
      <c r="H33" s="2">
        <f t="shared" si="2"/>
        <v>3.1303751272734939</v>
      </c>
      <c r="I33" s="3">
        <f t="shared" si="3"/>
        <v>97.992484374525418</v>
      </c>
      <c r="J33" s="2">
        <f t="shared" si="4"/>
        <v>10.669624872726509</v>
      </c>
      <c r="K33" s="3">
        <f t="shared" si="5"/>
        <v>333.99928318921678</v>
      </c>
      <c r="L33" s="3">
        <f t="shared" si="6"/>
        <v>431.99176756374214</v>
      </c>
      <c r="M33" s="3">
        <f t="shared" si="7"/>
        <v>1727.9670702549686</v>
      </c>
      <c r="N33" s="3">
        <f t="shared" si="8"/>
        <v>125.21500509093974</v>
      </c>
    </row>
    <row r="34" spans="3:14" x14ac:dyDescent="0.25">
      <c r="C34">
        <f t="shared" si="9"/>
        <v>0.1</v>
      </c>
      <c r="D34" s="16">
        <f t="shared" si="10"/>
        <v>0.33811500038857717</v>
      </c>
      <c r="E34" s="1"/>
      <c r="F34" s="1">
        <f t="shared" si="0"/>
        <v>0.4381150003885772</v>
      </c>
      <c r="G34" s="1">
        <f t="shared" si="1"/>
        <v>31.498579112243068</v>
      </c>
      <c r="H34" s="2">
        <f t="shared" si="2"/>
        <v>3.1498579112243066</v>
      </c>
      <c r="I34" s="12">
        <f t="shared" si="3"/>
        <v>99.216048609023517</v>
      </c>
      <c r="J34" s="2">
        <f t="shared" si="4"/>
        <v>10.650142088775693</v>
      </c>
      <c r="K34" s="12">
        <f t="shared" si="5"/>
        <v>335.4643431399308</v>
      </c>
      <c r="L34" s="3">
        <f t="shared" si="6"/>
        <v>434.68039174895438</v>
      </c>
      <c r="M34" s="11">
        <f t="shared" si="7"/>
        <v>1738.7215669958175</v>
      </c>
      <c r="N34" s="13">
        <f t="shared" si="8"/>
        <v>125.99431644897227</v>
      </c>
    </row>
    <row r="35" spans="3:14" x14ac:dyDescent="0.25">
      <c r="C35">
        <f t="shared" si="9"/>
        <v>0.1</v>
      </c>
      <c r="D35" s="2">
        <f t="shared" si="10"/>
        <v>0.33541008038546855</v>
      </c>
      <c r="E35" s="1"/>
      <c r="F35" s="1">
        <f t="shared" si="0"/>
        <v>0.43541008038546858</v>
      </c>
      <c r="G35" s="1">
        <f t="shared" si="1"/>
        <v>31.694259323952398</v>
      </c>
      <c r="H35" s="2">
        <f t="shared" si="2"/>
        <v>3.1694259323952396</v>
      </c>
      <c r="I35" s="3">
        <f t="shared" si="3"/>
        <v>100.45260740939435</v>
      </c>
      <c r="J35" s="2">
        <f t="shared" si="4"/>
        <v>10.63057406760476</v>
      </c>
      <c r="K35" s="3">
        <f t="shared" si="5"/>
        <v>336.92817126114875</v>
      </c>
      <c r="L35" s="3">
        <f t="shared" si="6"/>
        <v>437.38077867054312</v>
      </c>
      <c r="M35" s="3">
        <f t="shared" si="7"/>
        <v>1749.5231146821725</v>
      </c>
      <c r="N35" s="3">
        <f t="shared" si="8"/>
        <v>126.77703729580959</v>
      </c>
    </row>
    <row r="36" spans="3:14" x14ac:dyDescent="0.25">
      <c r="C36">
        <f t="shared" si="9"/>
        <v>0.1</v>
      </c>
      <c r="D36" s="2">
        <f t="shared" si="10"/>
        <v>0.33272679974238478</v>
      </c>
      <c r="E36" s="1"/>
      <c r="F36" s="1">
        <f t="shared" si="0"/>
        <v>0.43272679974238482</v>
      </c>
      <c r="G36" s="1">
        <f t="shared" si="1"/>
        <v>31.890791160185948</v>
      </c>
      <c r="H36" s="2">
        <f t="shared" si="2"/>
        <v>3.1890791160185952</v>
      </c>
      <c r="I36" s="3">
        <f t="shared" si="3"/>
        <v>101.70225608225944</v>
      </c>
      <c r="J36" s="2">
        <f t="shared" si="4"/>
        <v>10.610920883981404</v>
      </c>
      <c r="K36" s="3">
        <f t="shared" si="5"/>
        <v>338.3906619283066</v>
      </c>
      <c r="L36" s="3">
        <f t="shared" si="6"/>
        <v>440.09291801056611</v>
      </c>
      <c r="M36" s="3">
        <f t="shared" si="7"/>
        <v>1760.3716720422644</v>
      </c>
      <c r="N36" s="3">
        <f t="shared" si="8"/>
        <v>127.56316464074379</v>
      </c>
    </row>
    <row r="37" spans="3:14" x14ac:dyDescent="0.25">
      <c r="C37">
        <f t="shared" si="9"/>
        <v>0.1</v>
      </c>
      <c r="D37" s="2">
        <f t="shared" si="10"/>
        <v>0.33006498534444573</v>
      </c>
      <c r="E37" s="1"/>
      <c r="F37" s="1">
        <f t="shared" si="0"/>
        <v>0.4300649853444457</v>
      </c>
      <c r="G37" s="1">
        <f t="shared" si="1"/>
        <v>32.088173811563308</v>
      </c>
      <c r="H37" s="2">
        <f t="shared" si="2"/>
        <v>3.2088173811563312</v>
      </c>
      <c r="I37" s="3">
        <f t="shared" si="3"/>
        <v>102.96508985610974</v>
      </c>
      <c r="J37" s="2">
        <f t="shared" si="4"/>
        <v>10.591182618843671</v>
      </c>
      <c r="K37" s="3">
        <f t="shared" si="5"/>
        <v>339.85170874346397</v>
      </c>
      <c r="L37" s="3">
        <f t="shared" si="6"/>
        <v>442.8167985995737</v>
      </c>
      <c r="M37" s="3">
        <f t="shared" si="7"/>
        <v>1771.2671943982948</v>
      </c>
      <c r="N37" s="3">
        <f t="shared" si="8"/>
        <v>128.35269524625323</v>
      </c>
    </row>
    <row r="38" spans="3:14" x14ac:dyDescent="0.25">
      <c r="C38">
        <f t="shared" si="9"/>
        <v>0.1</v>
      </c>
      <c r="D38" s="2">
        <f t="shared" si="10"/>
        <v>0.32742446546169018</v>
      </c>
      <c r="E38" s="1"/>
      <c r="F38" s="1">
        <f t="shared" si="0"/>
        <v>0.42742446546169022</v>
      </c>
      <c r="G38" s="1">
        <f t="shared" si="1"/>
        <v>32.286406406553454</v>
      </c>
      <c r="H38" s="2">
        <f t="shared" si="2"/>
        <v>3.2286406406553456</v>
      </c>
      <c r="I38" s="3">
        <f t="shared" si="3"/>
        <v>104.2412038649136</v>
      </c>
      <c r="J38" s="2">
        <f t="shared" si="4"/>
        <v>10.571359359344653</v>
      </c>
      <c r="K38" s="3">
        <f t="shared" si="5"/>
        <v>341.31120454552399</v>
      </c>
      <c r="L38" s="3">
        <f t="shared" si="6"/>
        <v>445.55240841043769</v>
      </c>
      <c r="M38" s="3">
        <f t="shared" si="7"/>
        <v>1782.2096336417508</v>
      </c>
      <c r="N38" s="3">
        <f t="shared" si="8"/>
        <v>129.14562562621381</v>
      </c>
    </row>
    <row r="39" spans="3:14" x14ac:dyDescent="0.25">
      <c r="C39">
        <f t="shared" si="9"/>
        <v>0.1</v>
      </c>
      <c r="D39" s="2">
        <f t="shared" si="10"/>
        <v>0.32480506973799667</v>
      </c>
      <c r="E39" s="1"/>
      <c r="F39" s="1">
        <f t="shared" si="0"/>
        <v>0.4248050697379967</v>
      </c>
      <c r="G39" s="1">
        <f t="shared" si="1"/>
        <v>32.485488011033638</v>
      </c>
      <c r="H39" s="2">
        <f t="shared" si="2"/>
        <v>3.2485488011033641</v>
      </c>
      <c r="I39" s="3">
        <f t="shared" si="3"/>
        <v>105.53069313150104</v>
      </c>
      <c r="J39" s="2">
        <f t="shared" si="4"/>
        <v>10.551451198896636</v>
      </c>
      <c r="K39" s="3">
        <f t="shared" si="5"/>
        <v>342.76904142076319</v>
      </c>
      <c r="L39" s="3">
        <f t="shared" si="6"/>
        <v>448.29973455226423</v>
      </c>
      <c r="M39" s="3">
        <f t="shared" si="7"/>
        <v>1793.1989382090569</v>
      </c>
      <c r="N39" s="3">
        <f t="shared" si="8"/>
        <v>129.94195204413455</v>
      </c>
    </row>
    <row r="40" spans="3:14" x14ac:dyDescent="0.25">
      <c r="C40">
        <f t="shared" si="9"/>
        <v>0.1</v>
      </c>
      <c r="D40" s="2">
        <f t="shared" si="10"/>
        <v>0.32220662918009269</v>
      </c>
      <c r="E40" s="1"/>
      <c r="F40" s="1">
        <f t="shared" si="0"/>
        <v>0.42220662918009266</v>
      </c>
      <c r="G40" s="1">
        <f t="shared" si="1"/>
        <v>32.685417627854434</v>
      </c>
      <c r="H40" s="2">
        <f t="shared" si="2"/>
        <v>3.2685417627854436</v>
      </c>
      <c r="I40" s="3">
        <f t="shared" si="3"/>
        <v>106.83365255072574</v>
      </c>
      <c r="J40" s="2">
        <f t="shared" si="4"/>
        <v>10.531458237214558</v>
      </c>
      <c r="K40" s="3">
        <f t="shared" si="5"/>
        <v>344.22511071366552</v>
      </c>
      <c r="L40" s="3">
        <f t="shared" si="6"/>
        <v>451.05876326439125</v>
      </c>
      <c r="M40" s="3">
        <f t="shared" si="7"/>
        <v>1804.235053057565</v>
      </c>
      <c r="N40" s="3">
        <f t="shared" si="8"/>
        <v>130.74167051141774</v>
      </c>
    </row>
  </sheetData>
  <conditionalFormatting sqref="I7:I40">
    <cfRule type="cellIs" dxfId="10" priority="2" stopIfTrue="1" operator="greaterThan">
      <formula>100</formula>
    </cfRule>
  </conditionalFormatting>
  <conditionalFormatting sqref="K7:K40">
    <cfRule type="cellIs" dxfId="9" priority="1" operator="greaterThan">
      <formula>360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842F-D378-424D-AB3F-71215EB42824}">
  <dimension ref="C4:N40"/>
  <sheetViews>
    <sheetView workbookViewId="0">
      <selection activeCell="F24" sqref="F24"/>
    </sheetView>
  </sheetViews>
  <sheetFormatPr baseColWidth="10" defaultRowHeight="21" x14ac:dyDescent="0.25"/>
  <sheetData>
    <row r="4" spans="3:14" x14ac:dyDescent="0.25">
      <c r="C4" s="1">
        <v>14.6</v>
      </c>
      <c r="D4" t="s">
        <v>1</v>
      </c>
      <c r="F4">
        <v>0.98699999999999999</v>
      </c>
      <c r="G4" t="s">
        <v>13</v>
      </c>
      <c r="I4" t="s">
        <v>14</v>
      </c>
      <c r="L4" t="s">
        <v>15</v>
      </c>
    </row>
    <row r="6" spans="3:14" x14ac:dyDescent="0.25">
      <c r="C6" s="4" t="s">
        <v>3</v>
      </c>
      <c r="D6" s="4" t="s">
        <v>4</v>
      </c>
      <c r="E6" s="4"/>
      <c r="F6" s="4" t="s">
        <v>0</v>
      </c>
      <c r="G6" s="4" t="s">
        <v>10</v>
      </c>
      <c r="H6" s="4" t="s">
        <v>5</v>
      </c>
      <c r="I6" s="4" t="s">
        <v>8</v>
      </c>
      <c r="J6" s="4" t="s">
        <v>6</v>
      </c>
      <c r="K6" s="4" t="s">
        <v>7</v>
      </c>
      <c r="L6" s="4" t="s">
        <v>9</v>
      </c>
      <c r="M6" s="4" t="s">
        <v>11</v>
      </c>
      <c r="N6" s="4" t="s">
        <v>12</v>
      </c>
    </row>
    <row r="7" spans="3:14" x14ac:dyDescent="0.25">
      <c r="C7">
        <v>0.1</v>
      </c>
      <c r="D7" s="2">
        <v>0.53</v>
      </c>
      <c r="E7" s="1"/>
      <c r="F7" s="1">
        <f>C7+D7</f>
        <v>0.63</v>
      </c>
      <c r="G7" s="1">
        <f>$C$4/F7</f>
        <v>23.174603174603174</v>
      </c>
      <c r="H7" s="2">
        <f>C7/(C7+D7)*$C$4</f>
        <v>2.3174603174603177</v>
      </c>
      <c r="I7" s="3">
        <f>G7*H7</f>
        <v>53.706223230032755</v>
      </c>
      <c r="J7" s="2">
        <f>D7/(C7+D7)*$C$4</f>
        <v>12.282539682539682</v>
      </c>
      <c r="K7" s="3">
        <f>G7*J7</f>
        <v>284.64298311917355</v>
      </c>
      <c r="L7" s="3">
        <f>$C$4*G7</f>
        <v>338.34920634920633</v>
      </c>
      <c r="M7" s="3">
        <f>L7*4</f>
        <v>1353.3968253968253</v>
      </c>
      <c r="N7" s="3">
        <f>G7*4</f>
        <v>92.698412698412696</v>
      </c>
    </row>
    <row r="8" spans="3:14" x14ac:dyDescent="0.25">
      <c r="C8">
        <f>C7</f>
        <v>0.1</v>
      </c>
      <c r="D8" s="2">
        <f>D7*$F$4</f>
        <v>0.52311000000000007</v>
      </c>
      <c r="E8" s="1"/>
      <c r="F8" s="1">
        <f t="shared" ref="F8:F40" si="0">C8+D8</f>
        <v>0.62311000000000005</v>
      </c>
      <c r="G8" s="1">
        <f t="shared" ref="G8:G40" si="1">$C$4/F8</f>
        <v>23.430854905233424</v>
      </c>
      <c r="H8" s="2">
        <f t="shared" ref="H8:H40" si="2">C8/(C8+D8)*$C$4</f>
        <v>2.3430854905233423</v>
      </c>
      <c r="I8" s="3">
        <f t="shared" ref="I8:I40" si="3">G8*H8</f>
        <v>54.900496159010117</v>
      </c>
      <c r="J8" s="2">
        <f t="shared" ref="J8:J40" si="4">D8/(C8+D8)*$C$4</f>
        <v>12.256914509476657</v>
      </c>
      <c r="K8" s="3">
        <f t="shared" ref="K8:K40" si="5">G8*J8</f>
        <v>287.18998545739782</v>
      </c>
      <c r="L8" s="3">
        <f t="shared" ref="L8:L40" si="6">$C$4*G8</f>
        <v>342.090481616408</v>
      </c>
      <c r="M8" s="3">
        <f t="shared" ref="M8:M40" si="7">L8*4</f>
        <v>1368.361926465632</v>
      </c>
      <c r="N8" s="3">
        <f t="shared" ref="N8:N40" si="8">G8*4</f>
        <v>93.723419620933697</v>
      </c>
    </row>
    <row r="9" spans="3:14" x14ac:dyDescent="0.25">
      <c r="C9">
        <f t="shared" ref="C9:C40" si="9">C8</f>
        <v>0.1</v>
      </c>
      <c r="D9" s="2">
        <f t="shared" ref="D9:D40" si="10">D8*$F$4</f>
        <v>0.51630957000000011</v>
      </c>
      <c r="E9" s="1"/>
      <c r="F9" s="1">
        <f t="shared" si="0"/>
        <v>0.61630957000000008</v>
      </c>
      <c r="G9" s="1">
        <f t="shared" si="1"/>
        <v>23.689393627296745</v>
      </c>
      <c r="H9" s="2">
        <f t="shared" si="2"/>
        <v>2.3689393627296744</v>
      </c>
      <c r="I9" s="3">
        <f t="shared" si="3"/>
        <v>56.118737042900761</v>
      </c>
      <c r="J9" s="2">
        <f t="shared" si="4"/>
        <v>12.231060637270327</v>
      </c>
      <c r="K9" s="3">
        <f t="shared" si="5"/>
        <v>289.74640991563172</v>
      </c>
      <c r="L9" s="3">
        <f t="shared" si="6"/>
        <v>345.86514695853248</v>
      </c>
      <c r="M9" s="3">
        <f t="shared" si="7"/>
        <v>1383.4605878341299</v>
      </c>
      <c r="N9" s="3">
        <f t="shared" si="8"/>
        <v>94.757574509186981</v>
      </c>
    </row>
    <row r="10" spans="3:14" x14ac:dyDescent="0.25">
      <c r="C10">
        <f t="shared" si="9"/>
        <v>0.1</v>
      </c>
      <c r="D10" s="2">
        <f t="shared" si="10"/>
        <v>0.50959754559000014</v>
      </c>
      <c r="E10" s="1"/>
      <c r="F10" s="1">
        <f t="shared" si="0"/>
        <v>0.60959754559000012</v>
      </c>
      <c r="G10" s="1">
        <f t="shared" si="1"/>
        <v>23.950227663514234</v>
      </c>
      <c r="H10" s="2">
        <f t="shared" si="2"/>
        <v>2.3950227663514236</v>
      </c>
      <c r="I10" s="3">
        <f t="shared" si="3"/>
        <v>57.361340513416252</v>
      </c>
      <c r="J10" s="2">
        <f t="shared" si="4"/>
        <v>12.204977233648577</v>
      </c>
      <c r="K10" s="3">
        <f t="shared" si="5"/>
        <v>292.31198337389156</v>
      </c>
      <c r="L10" s="3">
        <f t="shared" si="6"/>
        <v>349.67332388730779</v>
      </c>
      <c r="M10" s="3">
        <f t="shared" si="7"/>
        <v>1398.6932955492312</v>
      </c>
      <c r="N10" s="3">
        <f t="shared" si="8"/>
        <v>95.800910654056935</v>
      </c>
    </row>
    <row r="11" spans="3:14" x14ac:dyDescent="0.25">
      <c r="C11">
        <f t="shared" si="9"/>
        <v>0.1</v>
      </c>
      <c r="D11" s="2">
        <f t="shared" si="10"/>
        <v>0.50297277749733016</v>
      </c>
      <c r="E11" s="1"/>
      <c r="F11" s="1">
        <f t="shared" si="0"/>
        <v>0.60297277749733014</v>
      </c>
      <c r="G11" s="1">
        <f t="shared" si="1"/>
        <v>24.213365088550198</v>
      </c>
      <c r="H11" s="2">
        <f t="shared" si="2"/>
        <v>2.4213365088550201</v>
      </c>
      <c r="I11" s="3">
        <f t="shared" si="3"/>
        <v>58.628704891142156</v>
      </c>
      <c r="J11" s="2">
        <f t="shared" si="4"/>
        <v>12.178663491144981</v>
      </c>
      <c r="K11" s="3">
        <f t="shared" si="5"/>
        <v>294.88642540169076</v>
      </c>
      <c r="L11" s="3">
        <f t="shared" si="6"/>
        <v>353.51513029283291</v>
      </c>
      <c r="M11" s="3">
        <f t="shared" si="7"/>
        <v>1414.0605211713316</v>
      </c>
      <c r="N11" s="3">
        <f t="shared" si="8"/>
        <v>96.853460354200791</v>
      </c>
    </row>
    <row r="12" spans="3:14" x14ac:dyDescent="0.25">
      <c r="C12">
        <f t="shared" si="9"/>
        <v>0.1</v>
      </c>
      <c r="D12" s="2">
        <f t="shared" si="10"/>
        <v>0.49643413138986486</v>
      </c>
      <c r="E12" s="1"/>
      <c r="F12" s="1">
        <f t="shared" si="0"/>
        <v>0.5964341313898649</v>
      </c>
      <c r="G12" s="1">
        <f t="shared" si="1"/>
        <v>24.478813722443675</v>
      </c>
      <c r="H12" s="2">
        <f t="shared" si="2"/>
        <v>2.447881372244368</v>
      </c>
      <c r="I12" s="3">
        <f t="shared" si="3"/>
        <v>59.921232125809688</v>
      </c>
      <c r="J12" s="2">
        <f t="shared" si="4"/>
        <v>12.152118627755632</v>
      </c>
      <c r="K12" s="3">
        <f t="shared" si="5"/>
        <v>297.46944822186799</v>
      </c>
      <c r="L12" s="3">
        <f t="shared" si="6"/>
        <v>357.39068034767763</v>
      </c>
      <c r="M12" s="3">
        <f t="shared" si="7"/>
        <v>1429.5627213907105</v>
      </c>
      <c r="N12" s="3">
        <f t="shared" si="8"/>
        <v>97.915254889774701</v>
      </c>
    </row>
    <row r="13" spans="3:14" x14ac:dyDescent="0.25">
      <c r="C13">
        <f t="shared" si="9"/>
        <v>0.1</v>
      </c>
      <c r="D13" s="16">
        <f t="shared" si="10"/>
        <v>0.48998048768179664</v>
      </c>
      <c r="E13" s="1"/>
      <c r="F13" s="1">
        <f t="shared" si="0"/>
        <v>0.58998048768179667</v>
      </c>
      <c r="G13" s="1">
        <f t="shared" si="1"/>
        <v>24.746581124009044</v>
      </c>
      <c r="H13" s="2">
        <f t="shared" si="2"/>
        <v>2.4746581124009044</v>
      </c>
      <c r="I13" s="10">
        <f t="shared" si="3"/>
        <v>61.23932773271607</v>
      </c>
      <c r="J13" s="2">
        <f t="shared" si="4"/>
        <v>12.125341887599095</v>
      </c>
      <c r="K13" s="10">
        <f t="shared" si="5"/>
        <v>300.06075667781596</v>
      </c>
      <c r="L13" s="3">
        <f t="shared" si="6"/>
        <v>361.30008441053201</v>
      </c>
      <c r="M13" s="11">
        <f t="shared" si="7"/>
        <v>1445.200337642128</v>
      </c>
      <c r="N13" s="13">
        <f t="shared" si="8"/>
        <v>98.986324496036175</v>
      </c>
    </row>
    <row r="14" spans="3:14" x14ac:dyDescent="0.25">
      <c r="C14">
        <f t="shared" si="9"/>
        <v>0.1</v>
      </c>
      <c r="D14" s="2">
        <f t="shared" si="10"/>
        <v>0.48361074134193327</v>
      </c>
      <c r="E14" s="1"/>
      <c r="F14" s="1">
        <f t="shared" si="0"/>
        <v>0.58361074134193325</v>
      </c>
      <c r="G14" s="1">
        <f t="shared" si="1"/>
        <v>25.016674584208804</v>
      </c>
      <c r="H14" s="2">
        <f t="shared" si="2"/>
        <v>2.5016674584208802</v>
      </c>
      <c r="I14" s="3">
        <f t="shared" si="3"/>
        <v>62.583400725219867</v>
      </c>
      <c r="J14" s="2">
        <f t="shared" si="4"/>
        <v>12.09833254157912</v>
      </c>
      <c r="K14" s="3">
        <f t="shared" si="5"/>
        <v>302.6600482042287</v>
      </c>
      <c r="L14" s="3">
        <f t="shared" si="6"/>
        <v>365.2434489294485</v>
      </c>
      <c r="M14" s="3">
        <f t="shared" si="7"/>
        <v>1460.973795717794</v>
      </c>
      <c r="N14" s="3">
        <f t="shared" si="8"/>
        <v>100.06669833683522</v>
      </c>
    </row>
    <row r="15" spans="3:14" x14ac:dyDescent="0.25">
      <c r="C15">
        <f t="shared" si="9"/>
        <v>0.1</v>
      </c>
      <c r="D15" s="2">
        <f t="shared" si="10"/>
        <v>0.47732380170448813</v>
      </c>
      <c r="E15" s="1"/>
      <c r="F15" s="1">
        <f t="shared" si="0"/>
        <v>0.57732380170448816</v>
      </c>
      <c r="G15" s="1">
        <f t="shared" si="1"/>
        <v>25.289101119501787</v>
      </c>
      <c r="H15" s="2">
        <f t="shared" si="2"/>
        <v>2.5289101119501791</v>
      </c>
      <c r="I15" s="3">
        <f t="shared" si="3"/>
        <v>63.953863543238661</v>
      </c>
      <c r="J15" s="2">
        <f t="shared" si="4"/>
        <v>12.071089888049819</v>
      </c>
      <c r="K15" s="3">
        <f t="shared" si="5"/>
        <v>305.2670128014874</v>
      </c>
      <c r="L15" s="3">
        <f t="shared" si="6"/>
        <v>369.22087634472609</v>
      </c>
      <c r="M15" s="3">
        <f t="shared" si="7"/>
        <v>1476.8835053789044</v>
      </c>
      <c r="N15" s="3">
        <f t="shared" si="8"/>
        <v>101.15640447800715</v>
      </c>
    </row>
    <row r="16" spans="3:14" x14ac:dyDescent="0.25">
      <c r="C16">
        <f t="shared" si="9"/>
        <v>0.1</v>
      </c>
      <c r="D16" s="2">
        <f t="shared" si="10"/>
        <v>0.47111859228232977</v>
      </c>
      <c r="E16" s="1"/>
      <c r="F16" s="1">
        <f t="shared" si="0"/>
        <v>0.57111859228232975</v>
      </c>
      <c r="G16" s="1">
        <f t="shared" si="1"/>
        <v>25.563867465170105</v>
      </c>
      <c r="H16" s="2">
        <f t="shared" si="2"/>
        <v>2.5563867465170107</v>
      </c>
      <c r="I16" s="3">
        <f t="shared" si="3"/>
        <v>65.351131977678264</v>
      </c>
      <c r="J16" s="2">
        <f t="shared" si="4"/>
        <v>12.04361325348299</v>
      </c>
      <c r="K16" s="3">
        <f t="shared" si="5"/>
        <v>307.88133301380526</v>
      </c>
      <c r="L16" s="3">
        <f t="shared" si="6"/>
        <v>373.23246499148354</v>
      </c>
      <c r="M16" s="3">
        <f t="shared" si="7"/>
        <v>1492.9298599659342</v>
      </c>
      <c r="N16" s="3">
        <f t="shared" si="8"/>
        <v>102.25546986068042</v>
      </c>
    </row>
    <row r="17" spans="3:14" x14ac:dyDescent="0.25">
      <c r="C17">
        <f t="shared" si="9"/>
        <v>0.1</v>
      </c>
      <c r="D17" s="2">
        <f t="shared" si="10"/>
        <v>0.46499405058265947</v>
      </c>
      <c r="E17" s="1"/>
      <c r="F17" s="1">
        <f t="shared" si="0"/>
        <v>0.5649940505826595</v>
      </c>
      <c r="G17" s="1">
        <f t="shared" si="1"/>
        <v>25.84098006862817</v>
      </c>
      <c r="H17" s="2">
        <f t="shared" si="2"/>
        <v>2.584098006862817</v>
      </c>
      <c r="I17" s="3">
        <f t="shared" si="3"/>
        <v>66.775625090723835</v>
      </c>
      <c r="J17" s="2">
        <f t="shared" si="4"/>
        <v>12.015901993137181</v>
      </c>
      <c r="K17" s="3">
        <f t="shared" si="5"/>
        <v>310.5026839112474</v>
      </c>
      <c r="L17" s="3">
        <f t="shared" si="6"/>
        <v>377.27830900197125</v>
      </c>
      <c r="M17" s="3">
        <f t="shared" si="7"/>
        <v>1509.113236007885</v>
      </c>
      <c r="N17" s="3">
        <f t="shared" si="8"/>
        <v>103.36392027451268</v>
      </c>
    </row>
    <row r="18" spans="3:14" x14ac:dyDescent="0.25">
      <c r="C18">
        <f t="shared" si="9"/>
        <v>0.1</v>
      </c>
      <c r="D18" s="2">
        <f t="shared" si="10"/>
        <v>0.45894912792508491</v>
      </c>
      <c r="E18" s="1"/>
      <c r="F18" s="1">
        <f t="shared" si="0"/>
        <v>0.55894912792508489</v>
      </c>
      <c r="G18" s="1">
        <f t="shared" si="1"/>
        <v>26.120445082717467</v>
      </c>
      <c r="H18" s="2">
        <f t="shared" si="2"/>
        <v>2.6120445082717465</v>
      </c>
      <c r="I18" s="3">
        <f t="shared" si="3"/>
        <v>68.227765131925906</v>
      </c>
      <c r="J18" s="2">
        <f t="shared" si="4"/>
        <v>11.987955491728254</v>
      </c>
      <c r="K18" s="3">
        <f t="shared" si="5"/>
        <v>313.13073307574911</v>
      </c>
      <c r="L18" s="3">
        <f t="shared" si="6"/>
        <v>381.35849820767498</v>
      </c>
      <c r="M18" s="3">
        <f t="shared" si="7"/>
        <v>1525.4339928306999</v>
      </c>
      <c r="N18" s="3">
        <f t="shared" si="8"/>
        <v>104.48178033086987</v>
      </c>
    </row>
    <row r="19" spans="3:14" x14ac:dyDescent="0.25">
      <c r="C19">
        <f t="shared" si="9"/>
        <v>0.1</v>
      </c>
      <c r="D19" s="2">
        <f t="shared" si="10"/>
        <v>0.45298278926205882</v>
      </c>
      <c r="E19" s="1"/>
      <c r="F19" s="1">
        <f t="shared" si="0"/>
        <v>0.55298278926205879</v>
      </c>
      <c r="G19" s="1">
        <f t="shared" si="1"/>
        <v>26.402268358990561</v>
      </c>
      <c r="H19" s="2">
        <f t="shared" si="2"/>
        <v>2.6402268358990559</v>
      </c>
      <c r="I19" s="3">
        <f t="shared" si="3"/>
        <v>69.707977450015406</v>
      </c>
      <c r="J19" s="2">
        <f t="shared" si="4"/>
        <v>11.959773164100943</v>
      </c>
      <c r="K19" s="3">
        <f t="shared" si="5"/>
        <v>315.76514059124673</v>
      </c>
      <c r="L19" s="3">
        <f t="shared" si="6"/>
        <v>385.47311804126218</v>
      </c>
      <c r="M19" s="3">
        <f t="shared" si="7"/>
        <v>1541.8924721650487</v>
      </c>
      <c r="N19" s="3">
        <f t="shared" si="8"/>
        <v>105.60907343596224</v>
      </c>
    </row>
    <row r="20" spans="3:14" x14ac:dyDescent="0.25">
      <c r="C20">
        <f t="shared" si="9"/>
        <v>0.1</v>
      </c>
      <c r="D20" s="2">
        <f t="shared" si="10"/>
        <v>0.44709401300165202</v>
      </c>
      <c r="E20" s="1"/>
      <c r="F20" s="1">
        <f t="shared" si="0"/>
        <v>0.54709401300165206</v>
      </c>
      <c r="G20" s="1">
        <f t="shared" si="1"/>
        <v>26.686455440988187</v>
      </c>
      <c r="H20" s="2">
        <f t="shared" si="2"/>
        <v>2.6686455440988186</v>
      </c>
      <c r="I20" s="3">
        <f t="shared" si="3"/>
        <v>71.216690400384792</v>
      </c>
      <c r="J20" s="2">
        <f t="shared" si="4"/>
        <v>11.931354455901181</v>
      </c>
      <c r="K20" s="3">
        <f t="shared" si="5"/>
        <v>318.40555903804272</v>
      </c>
      <c r="L20" s="3">
        <f t="shared" si="6"/>
        <v>389.6222494384275</v>
      </c>
      <c r="M20" s="3">
        <f t="shared" si="7"/>
        <v>1558.48899775371</v>
      </c>
      <c r="N20" s="3">
        <f t="shared" si="8"/>
        <v>106.74582176395275</v>
      </c>
    </row>
    <row r="21" spans="3:14" x14ac:dyDescent="0.25">
      <c r="C21">
        <f t="shared" si="9"/>
        <v>0.1</v>
      </c>
      <c r="D21" s="2">
        <f t="shared" si="10"/>
        <v>0.44128179083263053</v>
      </c>
      <c r="E21" s="1"/>
      <c r="F21" s="1">
        <f t="shared" si="0"/>
        <v>0.5412817908326305</v>
      </c>
      <c r="G21" s="1">
        <f t="shared" si="1"/>
        <v>26.973011557513228</v>
      </c>
      <c r="H21" s="2">
        <f t="shared" si="2"/>
        <v>2.6973011557513229</v>
      </c>
      <c r="I21" s="3">
        <f t="shared" si="3"/>
        <v>72.754335248174215</v>
      </c>
      <c r="J21" s="2">
        <f t="shared" si="4"/>
        <v>11.902698844248677</v>
      </c>
      <c r="K21" s="3">
        <f t="shared" si="5"/>
        <v>321.05163349151888</v>
      </c>
      <c r="L21" s="3">
        <f t="shared" si="6"/>
        <v>393.80596873969313</v>
      </c>
      <c r="M21" s="3">
        <f t="shared" si="7"/>
        <v>1575.2238749587725</v>
      </c>
      <c r="N21" s="3">
        <f t="shared" si="8"/>
        <v>107.89204623005291</v>
      </c>
    </row>
    <row r="22" spans="3:14" x14ac:dyDescent="0.25">
      <c r="C22">
        <f t="shared" si="9"/>
        <v>0.1</v>
      </c>
      <c r="D22" s="2">
        <f t="shared" si="10"/>
        <v>0.4355451275518063</v>
      </c>
      <c r="E22" s="1"/>
      <c r="F22" s="1">
        <f t="shared" si="0"/>
        <v>0.53554512755180628</v>
      </c>
      <c r="G22" s="1">
        <f t="shared" si="1"/>
        <v>27.261941615905485</v>
      </c>
      <c r="H22" s="2">
        <f t="shared" si="2"/>
        <v>2.7261941615905489</v>
      </c>
      <c r="I22" s="3">
        <f t="shared" si="3"/>
        <v>74.321346066903942</v>
      </c>
      <c r="J22" s="2">
        <f t="shared" si="4"/>
        <v>11.873805838409451</v>
      </c>
      <c r="K22" s="3">
        <f t="shared" si="5"/>
        <v>323.70300152531615</v>
      </c>
      <c r="L22" s="3">
        <f t="shared" si="6"/>
        <v>398.02434759222007</v>
      </c>
      <c r="M22" s="3">
        <f t="shared" si="7"/>
        <v>1592.0973903688803</v>
      </c>
      <c r="N22" s="3">
        <f t="shared" si="8"/>
        <v>109.04776646362194</v>
      </c>
    </row>
    <row r="23" spans="3:14" x14ac:dyDescent="0.25">
      <c r="C23">
        <f t="shared" si="9"/>
        <v>0.1</v>
      </c>
      <c r="D23" s="2">
        <f t="shared" si="10"/>
        <v>0.42988304089363283</v>
      </c>
      <c r="E23" s="1"/>
      <c r="F23" s="1">
        <f t="shared" si="0"/>
        <v>0.52988304089363281</v>
      </c>
      <c r="G23" s="1">
        <f t="shared" si="1"/>
        <v>27.553250195321425</v>
      </c>
      <c r="H23" s="2">
        <f t="shared" si="2"/>
        <v>2.7553250195321426</v>
      </c>
      <c r="I23" s="3">
        <f t="shared" si="3"/>
        <v>75.918159632598019</v>
      </c>
      <c r="J23" s="2">
        <f t="shared" si="4"/>
        <v>11.844674980467857</v>
      </c>
      <c r="K23" s="3">
        <f t="shared" si="5"/>
        <v>326.35929321909481</v>
      </c>
      <c r="L23" s="3">
        <f t="shared" si="6"/>
        <v>402.27745285169277</v>
      </c>
      <c r="M23" s="3">
        <f t="shared" si="7"/>
        <v>1609.1098114067711</v>
      </c>
      <c r="N23" s="3">
        <f t="shared" si="8"/>
        <v>110.2130007812857</v>
      </c>
    </row>
    <row r="24" spans="3:14" x14ac:dyDescent="0.25">
      <c r="C24">
        <f t="shared" si="9"/>
        <v>0.1</v>
      </c>
      <c r="D24" s="2">
        <f t="shared" si="10"/>
        <v>0.4242945613620156</v>
      </c>
      <c r="E24" s="1"/>
      <c r="F24" s="1">
        <f t="shared" si="0"/>
        <v>0.52429456136201558</v>
      </c>
      <c r="G24" s="1">
        <f t="shared" si="1"/>
        <v>27.846941540022904</v>
      </c>
      <c r="H24" s="2">
        <f t="shared" si="2"/>
        <v>2.7846941540022905</v>
      </c>
      <c r="I24" s="3">
        <f t="shared" si="3"/>
        <v>77.545215313345324</v>
      </c>
      <c r="J24" s="2">
        <f t="shared" si="4"/>
        <v>11.81530584599771</v>
      </c>
      <c r="K24" s="3">
        <f t="shared" si="5"/>
        <v>329.02013117098909</v>
      </c>
      <c r="L24" s="3">
        <f t="shared" si="6"/>
        <v>406.56534648433438</v>
      </c>
      <c r="M24" s="3">
        <f t="shared" si="7"/>
        <v>1626.2613859373375</v>
      </c>
      <c r="N24" s="3">
        <f t="shared" si="8"/>
        <v>111.38776616009162</v>
      </c>
    </row>
    <row r="25" spans="3:14" x14ac:dyDescent="0.25">
      <c r="C25">
        <f t="shared" si="9"/>
        <v>0.1</v>
      </c>
      <c r="D25" s="2">
        <f t="shared" si="10"/>
        <v>0.41877873206430938</v>
      </c>
      <c r="E25" s="1"/>
      <c r="F25" s="1">
        <f t="shared" si="0"/>
        <v>0.51877873206430936</v>
      </c>
      <c r="G25" s="1">
        <f t="shared" si="1"/>
        <v>28.143019552679235</v>
      </c>
      <c r="H25" s="2">
        <f t="shared" si="2"/>
        <v>2.8143019552679238</v>
      </c>
      <c r="I25" s="3">
        <f t="shared" si="3"/>
        <v>79.202954954248582</v>
      </c>
      <c r="J25" s="2">
        <f t="shared" si="4"/>
        <v>11.785698044732078</v>
      </c>
      <c r="K25" s="3">
        <f t="shared" si="5"/>
        <v>331.68513051486826</v>
      </c>
      <c r="L25" s="3">
        <f t="shared" si="6"/>
        <v>410.88808546911679</v>
      </c>
      <c r="M25" s="3">
        <f t="shared" si="7"/>
        <v>1643.5523418764672</v>
      </c>
      <c r="N25" s="3">
        <f t="shared" si="8"/>
        <v>112.57207821071694</v>
      </c>
    </row>
    <row r="26" spans="3:14" x14ac:dyDescent="0.25">
      <c r="C26">
        <f t="shared" si="9"/>
        <v>0.1</v>
      </c>
      <c r="D26" s="2">
        <f t="shared" si="10"/>
        <v>0.41333460854747334</v>
      </c>
      <c r="E26" s="1"/>
      <c r="F26" s="1">
        <f t="shared" si="0"/>
        <v>0.51333460854747337</v>
      </c>
      <c r="G26" s="1">
        <f t="shared" si="1"/>
        <v>28.441487787686899</v>
      </c>
      <c r="H26" s="2">
        <f t="shared" si="2"/>
        <v>2.8441487787686901</v>
      </c>
      <c r="I26" s="3">
        <f t="shared" si="3"/>
        <v>80.891822757714309</v>
      </c>
      <c r="J26" s="2">
        <f t="shared" si="4"/>
        <v>11.755851221231309</v>
      </c>
      <c r="K26" s="3">
        <f t="shared" si="5"/>
        <v>334.35389894251438</v>
      </c>
      <c r="L26" s="3">
        <f t="shared" si="6"/>
        <v>415.24572170022873</v>
      </c>
      <c r="M26" s="3">
        <f t="shared" si="7"/>
        <v>1660.9828868009149</v>
      </c>
      <c r="N26" s="3">
        <f t="shared" si="8"/>
        <v>113.7659511507476</v>
      </c>
    </row>
    <row r="27" spans="3:14" x14ac:dyDescent="0.25">
      <c r="C27">
        <f t="shared" si="9"/>
        <v>0.1</v>
      </c>
      <c r="D27" s="2">
        <f t="shared" si="10"/>
        <v>0.40796125863635618</v>
      </c>
      <c r="E27" s="1"/>
      <c r="F27" s="1">
        <f t="shared" si="0"/>
        <v>0.50796125863635622</v>
      </c>
      <c r="G27" s="1">
        <f t="shared" si="1"/>
        <v>28.742349444511429</v>
      </c>
      <c r="H27" s="2">
        <f t="shared" si="2"/>
        <v>2.874234944451143</v>
      </c>
      <c r="I27" s="3">
        <f t="shared" si="3"/>
        <v>82.612265159040646</v>
      </c>
      <c r="J27" s="2">
        <f t="shared" si="4"/>
        <v>11.725765055548855</v>
      </c>
      <c r="K27" s="3">
        <f t="shared" si="5"/>
        <v>337.02603673082615</v>
      </c>
      <c r="L27" s="3">
        <f t="shared" si="6"/>
        <v>419.63830188986685</v>
      </c>
      <c r="M27" s="3">
        <f t="shared" si="7"/>
        <v>1678.5532075594674</v>
      </c>
      <c r="N27" s="3">
        <f t="shared" si="8"/>
        <v>114.96939777804572</v>
      </c>
    </row>
    <row r="28" spans="3:14" x14ac:dyDescent="0.25">
      <c r="C28">
        <f t="shared" si="9"/>
        <v>0.1</v>
      </c>
      <c r="D28" s="2">
        <f t="shared" si="10"/>
        <v>0.40265776227408356</v>
      </c>
      <c r="E28" s="1"/>
      <c r="F28" s="1">
        <f t="shared" si="0"/>
        <v>0.50265776227408354</v>
      </c>
      <c r="G28" s="1">
        <f t="shared" si="1"/>
        <v>29.045607361055882</v>
      </c>
      <c r="H28" s="2">
        <f t="shared" si="2"/>
        <v>2.9045607361055885</v>
      </c>
      <c r="I28" s="3">
        <f t="shared" si="3"/>
        <v>84.364730697262374</v>
      </c>
      <c r="J28" s="2">
        <f t="shared" si="4"/>
        <v>11.695439263894412</v>
      </c>
      <c r="K28" s="3">
        <f t="shared" si="5"/>
        <v>339.70113677415355</v>
      </c>
      <c r="L28" s="3">
        <f t="shared" si="6"/>
        <v>424.06586747141586</v>
      </c>
      <c r="M28" s="3">
        <f t="shared" si="7"/>
        <v>1696.2634698856634</v>
      </c>
      <c r="N28" s="3">
        <f t="shared" si="8"/>
        <v>116.18242944422353</v>
      </c>
    </row>
    <row r="29" spans="3:14" x14ac:dyDescent="0.25">
      <c r="C29">
        <f t="shared" si="9"/>
        <v>0.1</v>
      </c>
      <c r="D29" s="2">
        <f t="shared" si="10"/>
        <v>0.39742321136452047</v>
      </c>
      <c r="E29" s="1"/>
      <c r="F29" s="1">
        <f t="shared" si="0"/>
        <v>0.4974232113645205</v>
      </c>
      <c r="G29" s="1">
        <f t="shared" si="1"/>
        <v>29.351264007060703</v>
      </c>
      <c r="H29" s="2">
        <f t="shared" si="2"/>
        <v>2.9351264007060709</v>
      </c>
      <c r="I29" s="3">
        <f t="shared" si="3"/>
        <v>86.149669881217733</v>
      </c>
      <c r="J29" s="2">
        <f t="shared" si="4"/>
        <v>11.664873599293928</v>
      </c>
      <c r="K29" s="3">
        <f t="shared" si="5"/>
        <v>342.37878462186853</v>
      </c>
      <c r="L29" s="3">
        <f t="shared" si="6"/>
        <v>428.52845450308627</v>
      </c>
      <c r="M29" s="3">
        <f t="shared" si="7"/>
        <v>1714.1138180123451</v>
      </c>
      <c r="N29" s="3">
        <f t="shared" si="8"/>
        <v>117.40505602824281</v>
      </c>
    </row>
    <row r="30" spans="3:14" x14ac:dyDescent="0.25">
      <c r="C30">
        <f t="shared" si="9"/>
        <v>0.1</v>
      </c>
      <c r="D30" s="2">
        <f t="shared" si="10"/>
        <v>0.39225670961678172</v>
      </c>
      <c r="E30" s="1"/>
      <c r="F30" s="1">
        <f t="shared" si="0"/>
        <v>0.4922567096167817</v>
      </c>
      <c r="G30" s="1">
        <f t="shared" si="1"/>
        <v>29.659321477539624</v>
      </c>
      <c r="H30" s="2">
        <f t="shared" si="2"/>
        <v>2.9659321477539629</v>
      </c>
      <c r="I30" s="3">
        <f t="shared" si="3"/>
        <v>87.967535050804329</v>
      </c>
      <c r="J30" s="2">
        <f t="shared" si="4"/>
        <v>11.634067852246037</v>
      </c>
      <c r="K30" s="3">
        <f t="shared" si="5"/>
        <v>345.05855852127416</v>
      </c>
      <c r="L30" s="3">
        <f t="shared" si="6"/>
        <v>433.02609357207848</v>
      </c>
      <c r="M30" s="3">
        <f t="shared" si="7"/>
        <v>1732.1043742883139</v>
      </c>
      <c r="N30" s="3">
        <f t="shared" si="8"/>
        <v>118.6372859101585</v>
      </c>
    </row>
    <row r="31" spans="3:14" x14ac:dyDescent="0.25">
      <c r="C31">
        <f t="shared" si="9"/>
        <v>0.1</v>
      </c>
      <c r="D31" s="2">
        <f t="shared" si="10"/>
        <v>0.38715737239176357</v>
      </c>
      <c r="E31" s="1"/>
      <c r="F31" s="1">
        <f t="shared" si="0"/>
        <v>0.4871573723917636</v>
      </c>
      <c r="G31" s="1">
        <f t="shared" si="1"/>
        <v>29.969781486256416</v>
      </c>
      <c r="H31" s="2">
        <f t="shared" si="2"/>
        <v>2.9969781486256419</v>
      </c>
      <c r="I31" s="3">
        <f t="shared" si="3"/>
        <v>89.818780233395799</v>
      </c>
      <c r="J31" s="2">
        <f t="shared" si="4"/>
        <v>11.603021851374356</v>
      </c>
      <c r="K31" s="3">
        <f t="shared" si="5"/>
        <v>347.74002946594783</v>
      </c>
      <c r="L31" s="3">
        <f t="shared" si="6"/>
        <v>437.55880969934367</v>
      </c>
      <c r="M31" s="3">
        <f t="shared" si="7"/>
        <v>1750.2352387973747</v>
      </c>
      <c r="N31" s="3">
        <f t="shared" si="8"/>
        <v>119.87912594502566</v>
      </c>
    </row>
    <row r="32" spans="3:14" x14ac:dyDescent="0.25">
      <c r="C32">
        <f t="shared" si="9"/>
        <v>0.1</v>
      </c>
      <c r="D32" s="2">
        <f t="shared" si="10"/>
        <v>0.38212432655067063</v>
      </c>
      <c r="E32" s="1"/>
      <c r="F32" s="1">
        <f t="shared" si="0"/>
        <v>0.48212432655067061</v>
      </c>
      <c r="G32" s="1">
        <f t="shared" si="1"/>
        <v>30.282645359247518</v>
      </c>
      <c r="H32" s="2">
        <f t="shared" si="2"/>
        <v>3.0282645359247518</v>
      </c>
      <c r="I32" s="3">
        <f t="shared" si="3"/>
        <v>91.703860995395516</v>
      </c>
      <c r="J32" s="2">
        <f t="shared" si="4"/>
        <v>11.571735464075248</v>
      </c>
      <c r="K32" s="3">
        <f t="shared" si="5"/>
        <v>350.42276124961825</v>
      </c>
      <c r="L32" s="3">
        <f t="shared" si="6"/>
        <v>442.12662224501372</v>
      </c>
      <c r="M32" s="3">
        <f t="shared" si="7"/>
        <v>1768.5064889800549</v>
      </c>
      <c r="N32" s="3">
        <f t="shared" si="8"/>
        <v>121.13058143699007</v>
      </c>
    </row>
    <row r="33" spans="3:14" x14ac:dyDescent="0.25">
      <c r="C33">
        <f t="shared" si="9"/>
        <v>0.1</v>
      </c>
      <c r="D33" s="2">
        <f t="shared" si="10"/>
        <v>0.3771567103055119</v>
      </c>
      <c r="E33" s="1"/>
      <c r="F33" s="1">
        <f t="shared" si="0"/>
        <v>0.47715671030551188</v>
      </c>
      <c r="G33" s="1">
        <f t="shared" si="1"/>
        <v>30.597914028395355</v>
      </c>
      <c r="H33" s="2">
        <f t="shared" si="2"/>
        <v>3.0597914028395352</v>
      </c>
      <c r="I33" s="3">
        <f t="shared" si="3"/>
        <v>93.623234288907312</v>
      </c>
      <c r="J33" s="2">
        <f t="shared" si="4"/>
        <v>11.540208597160465</v>
      </c>
      <c r="K33" s="3">
        <f t="shared" si="5"/>
        <v>353.10631052566487</v>
      </c>
      <c r="L33" s="3">
        <f t="shared" si="6"/>
        <v>446.72954481457219</v>
      </c>
      <c r="M33" s="3">
        <f t="shared" si="7"/>
        <v>1786.9181792582888</v>
      </c>
      <c r="N33" s="3">
        <f t="shared" si="8"/>
        <v>122.39165611358142</v>
      </c>
    </row>
    <row r="34" spans="3:14" x14ac:dyDescent="0.25">
      <c r="C34">
        <f t="shared" si="9"/>
        <v>0.1</v>
      </c>
      <c r="D34" s="2">
        <f t="shared" si="10"/>
        <v>0.37225367307154023</v>
      </c>
      <c r="E34" s="1"/>
      <c r="F34" s="1">
        <f t="shared" si="0"/>
        <v>0.4722536730715402</v>
      </c>
      <c r="G34" s="1">
        <f t="shared" si="1"/>
        <v>30.915588025057652</v>
      </c>
      <c r="H34" s="2">
        <f t="shared" si="2"/>
        <v>3.0915588025057654</v>
      </c>
      <c r="I34" s="3">
        <f t="shared" si="3"/>
        <v>95.577358293508809</v>
      </c>
      <c r="J34" s="2">
        <f t="shared" si="4"/>
        <v>11.508441197494236</v>
      </c>
      <c r="K34" s="3">
        <f t="shared" si="5"/>
        <v>355.79022687233294</v>
      </c>
      <c r="L34" s="3">
        <f t="shared" si="6"/>
        <v>451.36758516584172</v>
      </c>
      <c r="M34" s="3">
        <f t="shared" si="7"/>
        <v>1805.4703406633669</v>
      </c>
      <c r="N34" s="3">
        <f t="shared" si="8"/>
        <v>123.66235210023061</v>
      </c>
    </row>
    <row r="35" spans="3:14" x14ac:dyDescent="0.25">
      <c r="C35">
        <f t="shared" si="9"/>
        <v>0.1</v>
      </c>
      <c r="D35" s="16">
        <f t="shared" si="10"/>
        <v>0.3674143753216102</v>
      </c>
      <c r="E35" s="1"/>
      <c r="F35" s="1">
        <f t="shared" si="0"/>
        <v>0.46741437532161023</v>
      </c>
      <c r="G35" s="1">
        <f t="shared" si="1"/>
        <v>31.235667473757712</v>
      </c>
      <c r="H35" s="2">
        <f t="shared" si="2"/>
        <v>3.1235667473757713</v>
      </c>
      <c r="I35" s="12">
        <f t="shared" si="3"/>
        <v>97.566692253116557</v>
      </c>
      <c r="J35" s="2">
        <f t="shared" si="4"/>
        <v>11.476433252624227</v>
      </c>
      <c r="K35" s="12">
        <f t="shared" si="5"/>
        <v>358.47405286374601</v>
      </c>
      <c r="L35" s="3">
        <f t="shared" si="6"/>
        <v>456.04074511686258</v>
      </c>
      <c r="M35" s="11">
        <f t="shared" si="7"/>
        <v>1824.1629804674503</v>
      </c>
      <c r="N35" s="13">
        <f t="shared" si="8"/>
        <v>124.94266989503085</v>
      </c>
    </row>
    <row r="36" spans="3:14" x14ac:dyDescent="0.25">
      <c r="C36">
        <f t="shared" si="9"/>
        <v>0.1</v>
      </c>
      <c r="D36" s="2">
        <f t="shared" si="10"/>
        <v>0.36263798844242928</v>
      </c>
      <c r="E36" s="1"/>
      <c r="F36" s="1">
        <f t="shared" si="0"/>
        <v>0.46263798844242932</v>
      </c>
      <c r="G36" s="1">
        <f t="shared" si="1"/>
        <v>31.558152085941</v>
      </c>
      <c r="H36" s="2">
        <f t="shared" si="2"/>
        <v>3.1558152085941003</v>
      </c>
      <c r="I36" s="3">
        <f t="shared" si="3"/>
        <v>99.591696307938236</v>
      </c>
      <c r="J36" s="2">
        <f t="shared" si="4"/>
        <v>11.444184791405899</v>
      </c>
      <c r="K36" s="3">
        <f t="shared" si="5"/>
        <v>361.15732414680036</v>
      </c>
      <c r="L36" s="3">
        <f t="shared" si="6"/>
        <v>460.74902045473857</v>
      </c>
      <c r="M36" s="3">
        <f t="shared" si="7"/>
        <v>1842.9960818189543</v>
      </c>
      <c r="N36" s="3">
        <f t="shared" si="8"/>
        <v>126.232608343764</v>
      </c>
    </row>
    <row r="37" spans="3:14" x14ac:dyDescent="0.25">
      <c r="C37">
        <f t="shared" si="9"/>
        <v>0.1</v>
      </c>
      <c r="D37" s="2">
        <f t="shared" si="10"/>
        <v>0.3579236945926777</v>
      </c>
      <c r="E37" s="1"/>
      <c r="F37" s="1">
        <f t="shared" si="0"/>
        <v>0.45792369459267768</v>
      </c>
      <c r="G37" s="1">
        <f t="shared" si="1"/>
        <v>31.883041153803308</v>
      </c>
      <c r="H37" s="2">
        <f t="shared" si="2"/>
        <v>3.1883041153803311</v>
      </c>
      <c r="I37" s="3">
        <f t="shared" si="3"/>
        <v>101.65283132151154</v>
      </c>
      <c r="J37" s="2">
        <f t="shared" si="4"/>
        <v>11.411695884619668</v>
      </c>
      <c r="K37" s="3">
        <f t="shared" si="5"/>
        <v>363.83956952401672</v>
      </c>
      <c r="L37" s="3">
        <f t="shared" si="6"/>
        <v>465.49240084552827</v>
      </c>
      <c r="M37" s="3">
        <f t="shared" si="7"/>
        <v>1861.9696033821131</v>
      </c>
      <c r="N37" s="3">
        <f t="shared" si="8"/>
        <v>127.53216461521323</v>
      </c>
    </row>
    <row r="38" spans="3:14" x14ac:dyDescent="0.25">
      <c r="C38">
        <f t="shared" si="9"/>
        <v>0.1</v>
      </c>
      <c r="D38" s="2">
        <f t="shared" si="10"/>
        <v>0.35327068656297289</v>
      </c>
      <c r="E38" s="1"/>
      <c r="F38" s="1">
        <f t="shared" si="0"/>
        <v>0.45327068656297287</v>
      </c>
      <c r="G38" s="1">
        <f t="shared" si="1"/>
        <v>32.210333544195834</v>
      </c>
      <c r="H38" s="2">
        <f t="shared" si="2"/>
        <v>3.2210333544195833</v>
      </c>
      <c r="I38" s="3">
        <f t="shared" si="3"/>
        <v>103.75055870283472</v>
      </c>
      <c r="J38" s="2">
        <f t="shared" si="4"/>
        <v>11.378966645580418</v>
      </c>
      <c r="K38" s="3">
        <f t="shared" si="5"/>
        <v>366.52031104242445</v>
      </c>
      <c r="L38" s="3">
        <f t="shared" si="6"/>
        <v>470.27086974525918</v>
      </c>
      <c r="M38" s="3">
        <f t="shared" si="7"/>
        <v>1881.0834789810367</v>
      </c>
      <c r="N38" s="3">
        <f t="shared" si="8"/>
        <v>128.84133417678333</v>
      </c>
    </row>
    <row r="39" spans="3:14" x14ac:dyDescent="0.25">
      <c r="C39">
        <f t="shared" si="9"/>
        <v>0.1</v>
      </c>
      <c r="D39" s="2">
        <f t="shared" si="10"/>
        <v>0.34867816763765425</v>
      </c>
      <c r="E39" s="1"/>
      <c r="F39" s="1">
        <f t="shared" si="0"/>
        <v>0.44867816763765422</v>
      </c>
      <c r="G39" s="1">
        <f t="shared" si="1"/>
        <v>32.540027692612718</v>
      </c>
      <c r="H39" s="2">
        <f t="shared" si="2"/>
        <v>3.2540027692612719</v>
      </c>
      <c r="I39" s="3">
        <f t="shared" si="3"/>
        <v>105.88534022360025</v>
      </c>
      <c r="J39" s="2">
        <f t="shared" si="4"/>
        <v>11.345997230738728</v>
      </c>
      <c r="K39" s="3">
        <f t="shared" si="5"/>
        <v>369.19906408854541</v>
      </c>
      <c r="L39" s="3">
        <f t="shared" si="6"/>
        <v>475.08440431214569</v>
      </c>
      <c r="M39" s="3">
        <f t="shared" si="7"/>
        <v>1900.3376172485828</v>
      </c>
      <c r="N39" s="3">
        <f t="shared" si="8"/>
        <v>130.16011077045087</v>
      </c>
    </row>
    <row r="40" spans="3:14" x14ac:dyDescent="0.25">
      <c r="C40">
        <f t="shared" si="9"/>
        <v>0.1</v>
      </c>
      <c r="D40" s="2">
        <f t="shared" si="10"/>
        <v>0.34414535145836472</v>
      </c>
      <c r="E40" s="1"/>
      <c r="F40" s="1">
        <f t="shared" si="0"/>
        <v>0.44414535145836476</v>
      </c>
      <c r="G40" s="1">
        <f t="shared" si="1"/>
        <v>32.872121597266428</v>
      </c>
      <c r="H40" s="2">
        <f t="shared" si="2"/>
        <v>3.2872121597266428</v>
      </c>
      <c r="I40" s="3">
        <f t="shared" si="3"/>
        <v>108.05763783054699</v>
      </c>
      <c r="J40" s="2">
        <f t="shared" si="4"/>
        <v>11.312787840273355</v>
      </c>
      <c r="K40" s="3">
        <f t="shared" si="5"/>
        <v>371.8753374895428</v>
      </c>
      <c r="L40" s="3">
        <f t="shared" si="6"/>
        <v>479.93297532008984</v>
      </c>
      <c r="M40" s="3">
        <f t="shared" si="7"/>
        <v>1919.7319012803594</v>
      </c>
      <c r="N40" s="3">
        <f t="shared" si="8"/>
        <v>131.48848638906571</v>
      </c>
    </row>
  </sheetData>
  <conditionalFormatting sqref="I7:I40">
    <cfRule type="cellIs" dxfId="8" priority="2" stopIfTrue="1" operator="greaterThan">
      <formula>100</formula>
    </cfRule>
  </conditionalFormatting>
  <conditionalFormatting sqref="K7:K40">
    <cfRule type="cellIs" dxfId="7" priority="1" operator="greaterThan">
      <formula>360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FA21-A21C-F542-8A51-8363B2192E64}">
  <dimension ref="C4:N40"/>
  <sheetViews>
    <sheetView workbookViewId="0">
      <selection activeCell="F19" sqref="F19"/>
    </sheetView>
  </sheetViews>
  <sheetFormatPr baseColWidth="10" defaultRowHeight="21" x14ac:dyDescent="0.25"/>
  <sheetData>
    <row r="4" spans="3:14" x14ac:dyDescent="0.25">
      <c r="C4" s="1">
        <v>59</v>
      </c>
      <c r="D4" t="s">
        <v>1</v>
      </c>
      <c r="F4">
        <v>0.99199999999999999</v>
      </c>
      <c r="G4" t="s">
        <v>13</v>
      </c>
      <c r="I4" t="s">
        <v>14</v>
      </c>
      <c r="L4" t="s">
        <v>15</v>
      </c>
    </row>
    <row r="6" spans="3:14" x14ac:dyDescent="0.25">
      <c r="C6" s="4" t="s">
        <v>3</v>
      </c>
      <c r="D6" s="4" t="s">
        <v>4</v>
      </c>
      <c r="E6" s="4"/>
      <c r="F6" s="4" t="s">
        <v>0</v>
      </c>
      <c r="G6" s="4" t="s">
        <v>10</v>
      </c>
      <c r="H6" s="4" t="s">
        <v>5</v>
      </c>
      <c r="I6" s="4" t="s">
        <v>8</v>
      </c>
      <c r="J6" s="4" t="s">
        <v>6</v>
      </c>
      <c r="K6" s="4" t="s">
        <v>7</v>
      </c>
      <c r="L6" s="4" t="s">
        <v>9</v>
      </c>
      <c r="M6" s="4" t="s">
        <v>11</v>
      </c>
      <c r="N6" s="4" t="s">
        <v>12</v>
      </c>
    </row>
    <row r="7" spans="3:14" x14ac:dyDescent="0.25">
      <c r="C7">
        <v>0.1</v>
      </c>
      <c r="D7" s="2">
        <v>12</v>
      </c>
      <c r="E7" s="1"/>
      <c r="F7" s="1">
        <f>C7+D7</f>
        <v>12.1</v>
      </c>
      <c r="G7" s="1">
        <f>$C$4/F7</f>
        <v>4.8760330578512399</v>
      </c>
      <c r="H7" s="2">
        <f>C7/(C7+D7)*$C$4</f>
        <v>0.48760330578512401</v>
      </c>
      <c r="I7" s="3">
        <f>G7*H7</f>
        <v>2.3775698381258112</v>
      </c>
      <c r="J7" s="2">
        <f>D7/(C7+D7)*$C$4</f>
        <v>58.512396694214878</v>
      </c>
      <c r="K7" s="3">
        <f>G7*J7</f>
        <v>285.30838057509737</v>
      </c>
      <c r="L7" s="3">
        <f>$C$4*G7</f>
        <v>287.68595041322317</v>
      </c>
      <c r="M7" s="3">
        <f>L7*4</f>
        <v>1150.7438016528927</v>
      </c>
      <c r="N7" s="3">
        <f>G7*4</f>
        <v>19.504132231404959</v>
      </c>
    </row>
    <row r="8" spans="3:14" x14ac:dyDescent="0.25">
      <c r="C8">
        <f>C7</f>
        <v>0.1</v>
      </c>
      <c r="D8" s="2">
        <f>D7*$F$4</f>
        <v>11.904</v>
      </c>
      <c r="E8" s="1"/>
      <c r="F8" s="1">
        <f t="shared" ref="F8:F40" si="0">C8+D8</f>
        <v>12.004</v>
      </c>
      <c r="G8" s="1">
        <f t="shared" ref="G8:G40" si="1">$C$4/F8</f>
        <v>4.9150283238920363</v>
      </c>
      <c r="H8" s="2">
        <f t="shared" ref="H8:H40" si="2">C8/(C8+D8)*$C$4</f>
        <v>0.49150283238920361</v>
      </c>
      <c r="I8" s="3">
        <f t="shared" ref="I8:I40" si="3">G8*H8</f>
        <v>2.415750342466096</v>
      </c>
      <c r="J8" s="2">
        <f t="shared" ref="J8:J40" si="4">D8/(C8+D8)*$C$4</f>
        <v>58.508497167610798</v>
      </c>
      <c r="K8" s="3">
        <f t="shared" ref="K8:K40" si="5">G8*J8</f>
        <v>287.57092076716407</v>
      </c>
      <c r="L8" s="3">
        <f t="shared" ref="L8:L40" si="6">$C$4*G8</f>
        <v>289.98667110963015</v>
      </c>
      <c r="M8" s="3">
        <f t="shared" ref="M8:M40" si="7">L8*4</f>
        <v>1159.9466844385206</v>
      </c>
      <c r="N8" s="3">
        <f t="shared" ref="N8:N40" si="8">G8*4</f>
        <v>19.660113295568145</v>
      </c>
    </row>
    <row r="9" spans="3:14" x14ac:dyDescent="0.25">
      <c r="C9">
        <f t="shared" ref="C9:C40" si="9">C8</f>
        <v>0.1</v>
      </c>
      <c r="D9" s="2">
        <f t="shared" ref="D9:D40" si="10">D8*$F$4</f>
        <v>11.808768000000001</v>
      </c>
      <c r="E9" s="1"/>
      <c r="F9" s="1">
        <f t="shared" si="0"/>
        <v>11.908768</v>
      </c>
      <c r="G9" s="1">
        <f t="shared" si="1"/>
        <v>4.9543328075582629</v>
      </c>
      <c r="H9" s="2">
        <f t="shared" si="2"/>
        <v>0.49543328075582632</v>
      </c>
      <c r="I9" s="3">
        <f t="shared" si="3"/>
        <v>2.454541356804814</v>
      </c>
      <c r="J9" s="2">
        <f t="shared" si="4"/>
        <v>58.504566719244181</v>
      </c>
      <c r="K9" s="3">
        <f t="shared" si="5"/>
        <v>289.85109428913273</v>
      </c>
      <c r="L9" s="3">
        <f t="shared" si="6"/>
        <v>292.30563564593751</v>
      </c>
      <c r="M9" s="3">
        <f t="shared" si="7"/>
        <v>1169.2225425837501</v>
      </c>
      <c r="N9" s="3">
        <f t="shared" si="8"/>
        <v>19.817331230233052</v>
      </c>
    </row>
    <row r="10" spans="3:14" x14ac:dyDescent="0.25">
      <c r="C10">
        <f t="shared" si="9"/>
        <v>0.1</v>
      </c>
      <c r="D10" s="2">
        <f t="shared" si="10"/>
        <v>11.714297856</v>
      </c>
      <c r="E10" s="1"/>
      <c r="F10" s="1">
        <f t="shared" si="0"/>
        <v>11.814297856</v>
      </c>
      <c r="G10" s="1">
        <f t="shared" si="1"/>
        <v>4.9939489184316024</v>
      </c>
      <c r="H10" s="2">
        <f t="shared" si="2"/>
        <v>0.49939489184316033</v>
      </c>
      <c r="I10" s="3">
        <f t="shared" si="3"/>
        <v>2.4939525799904176</v>
      </c>
      <c r="J10" s="2">
        <f t="shared" si="4"/>
        <v>58.50060510815684</v>
      </c>
      <c r="K10" s="3">
        <f t="shared" si="5"/>
        <v>292.14903360747411</v>
      </c>
      <c r="L10" s="3">
        <f t="shared" si="6"/>
        <v>294.64298618746454</v>
      </c>
      <c r="M10" s="3">
        <f t="shared" si="7"/>
        <v>1178.5719447498582</v>
      </c>
      <c r="N10" s="3">
        <f t="shared" si="8"/>
        <v>19.97579567372641</v>
      </c>
    </row>
    <row r="11" spans="3:14" x14ac:dyDescent="0.25">
      <c r="C11">
        <f t="shared" si="9"/>
        <v>0.1</v>
      </c>
      <c r="D11" s="2">
        <f t="shared" si="10"/>
        <v>11.620583473151999</v>
      </c>
      <c r="E11" s="1"/>
      <c r="F11" s="1">
        <f t="shared" si="0"/>
        <v>11.720583473151999</v>
      </c>
      <c r="G11" s="1">
        <f t="shared" si="1"/>
        <v>5.033879084189758</v>
      </c>
      <c r="H11" s="2">
        <f t="shared" si="2"/>
        <v>0.50338790841897585</v>
      </c>
      <c r="I11" s="3">
        <f t="shared" si="3"/>
        <v>2.5339938634243118</v>
      </c>
      <c r="J11" s="2">
        <f t="shared" si="4"/>
        <v>58.496612091581028</v>
      </c>
      <c r="K11" s="3">
        <f t="shared" si="5"/>
        <v>294.46487210377143</v>
      </c>
      <c r="L11" s="3">
        <f t="shared" si="6"/>
        <v>296.99886596719574</v>
      </c>
      <c r="M11" s="3">
        <f t="shared" si="7"/>
        <v>1187.995463868783</v>
      </c>
      <c r="N11" s="3">
        <f t="shared" si="8"/>
        <v>20.135516336759032</v>
      </c>
    </row>
    <row r="12" spans="3:14" x14ac:dyDescent="0.25">
      <c r="C12">
        <f t="shared" si="9"/>
        <v>0.1</v>
      </c>
      <c r="D12" s="2">
        <f t="shared" si="10"/>
        <v>11.527618805366783</v>
      </c>
      <c r="E12" s="1"/>
      <c r="F12" s="1">
        <f t="shared" si="0"/>
        <v>11.627618805366783</v>
      </c>
      <c r="G12" s="1">
        <f t="shared" si="1"/>
        <v>5.0741257507313762</v>
      </c>
      <c r="H12" s="2">
        <f t="shared" si="2"/>
        <v>0.50741257507313775</v>
      </c>
      <c r="I12" s="3">
        <f t="shared" si="3"/>
        <v>2.574675213423526</v>
      </c>
      <c r="J12" s="2">
        <f t="shared" si="4"/>
        <v>58.492587424926867</v>
      </c>
      <c r="K12" s="3">
        <f t="shared" si="5"/>
        <v>296.79874407972767</v>
      </c>
      <c r="L12" s="3">
        <f t="shared" si="6"/>
        <v>299.37341929315119</v>
      </c>
      <c r="M12" s="3">
        <f t="shared" si="7"/>
        <v>1197.4936771726047</v>
      </c>
      <c r="N12" s="3">
        <f t="shared" si="8"/>
        <v>20.296503002925505</v>
      </c>
    </row>
    <row r="13" spans="3:14" x14ac:dyDescent="0.25">
      <c r="C13">
        <f t="shared" si="9"/>
        <v>0.1</v>
      </c>
      <c r="D13" s="16">
        <f t="shared" si="10"/>
        <v>11.435397854923849</v>
      </c>
      <c r="E13" s="1"/>
      <c r="F13" s="1">
        <f t="shared" si="0"/>
        <v>11.535397854923849</v>
      </c>
      <c r="G13" s="1">
        <f t="shared" si="1"/>
        <v>5.1146913823016549</v>
      </c>
      <c r="H13" s="2">
        <f t="shared" si="2"/>
        <v>0.51146913823016549</v>
      </c>
      <c r="I13" s="10">
        <f t="shared" si="3"/>
        <v>2.6160067936190812</v>
      </c>
      <c r="J13" s="2">
        <f t="shared" si="4"/>
        <v>58.488530861769831</v>
      </c>
      <c r="K13" s="10">
        <f t="shared" si="5"/>
        <v>299.15078476217855</v>
      </c>
      <c r="L13" s="3">
        <f t="shared" si="6"/>
        <v>301.76679155579762</v>
      </c>
      <c r="M13" s="11">
        <f t="shared" si="7"/>
        <v>1207.0671662231905</v>
      </c>
      <c r="N13" s="15">
        <f t="shared" si="8"/>
        <v>20.45876552920662</v>
      </c>
    </row>
    <row r="14" spans="3:14" x14ac:dyDescent="0.25">
      <c r="C14">
        <f t="shared" si="9"/>
        <v>0.1</v>
      </c>
      <c r="D14" s="2">
        <f t="shared" si="10"/>
        <v>11.343914672084459</v>
      </c>
      <c r="E14" s="1"/>
      <c r="F14" s="1">
        <f t="shared" si="0"/>
        <v>11.443914672084459</v>
      </c>
      <c r="G14" s="1">
        <f t="shared" si="1"/>
        <v>5.1555784616186244</v>
      </c>
      <c r="H14" s="2">
        <f t="shared" si="2"/>
        <v>0.51555784616186251</v>
      </c>
      <c r="I14" s="3">
        <f t="shared" si="3"/>
        <v>2.6579989273905866</v>
      </c>
      <c r="J14" s="2">
        <f t="shared" si="4"/>
        <v>58.484442153838138</v>
      </c>
      <c r="K14" s="3">
        <f t="shared" si="5"/>
        <v>301.52113030810824</v>
      </c>
      <c r="L14" s="3">
        <f t="shared" si="6"/>
        <v>304.17912923549886</v>
      </c>
      <c r="M14" s="3">
        <f t="shared" si="7"/>
        <v>1216.7165169419955</v>
      </c>
      <c r="N14" s="3">
        <f t="shared" si="8"/>
        <v>20.622313846474498</v>
      </c>
    </row>
    <row r="15" spans="3:14" x14ac:dyDescent="0.25">
      <c r="C15">
        <f t="shared" si="9"/>
        <v>0.1</v>
      </c>
      <c r="D15" s="2">
        <f t="shared" si="10"/>
        <v>11.253163354707784</v>
      </c>
      <c r="E15" s="1"/>
      <c r="F15" s="1">
        <f t="shared" si="0"/>
        <v>11.353163354707783</v>
      </c>
      <c r="G15" s="1">
        <f t="shared" si="1"/>
        <v>5.1967894900001275</v>
      </c>
      <c r="H15" s="2">
        <f t="shared" si="2"/>
        <v>0.51967894900001277</v>
      </c>
      <c r="I15" s="3">
        <f t="shared" si="3"/>
        <v>2.7006621003375786</v>
      </c>
      <c r="J15" s="2">
        <f t="shared" si="4"/>
        <v>58.48032105099999</v>
      </c>
      <c r="K15" s="3">
        <f t="shared" si="5"/>
        <v>303.90991780966993</v>
      </c>
      <c r="L15" s="3">
        <f t="shared" si="6"/>
        <v>306.61057991000752</v>
      </c>
      <c r="M15" s="3">
        <f t="shared" si="7"/>
        <v>1226.4423196400301</v>
      </c>
      <c r="N15" s="3">
        <f t="shared" si="8"/>
        <v>20.78715796000051</v>
      </c>
    </row>
    <row r="16" spans="3:14" x14ac:dyDescent="0.25">
      <c r="C16">
        <f t="shared" si="9"/>
        <v>0.1</v>
      </c>
      <c r="D16" s="2">
        <f t="shared" si="10"/>
        <v>11.163138047870122</v>
      </c>
      <c r="E16" s="1"/>
      <c r="F16" s="1">
        <f t="shared" si="0"/>
        <v>11.263138047870122</v>
      </c>
      <c r="G16" s="1">
        <f t="shared" si="1"/>
        <v>5.2383269874914653</v>
      </c>
      <c r="H16" s="2">
        <f t="shared" si="2"/>
        <v>0.52383269874914662</v>
      </c>
      <c r="I16" s="3">
        <f t="shared" si="3"/>
        <v>2.7440069627881414</v>
      </c>
      <c r="J16" s="2">
        <f t="shared" si="4"/>
        <v>58.476167301250854</v>
      </c>
      <c r="K16" s="3">
        <f t="shared" si="5"/>
        <v>306.31728529920832</v>
      </c>
      <c r="L16" s="3">
        <f t="shared" si="6"/>
        <v>309.06129226199647</v>
      </c>
      <c r="M16" s="3">
        <f t="shared" si="7"/>
        <v>1236.2451690479859</v>
      </c>
      <c r="N16" s="3">
        <f t="shared" si="8"/>
        <v>20.953307949965861</v>
      </c>
    </row>
    <row r="17" spans="3:14" x14ac:dyDescent="0.25">
      <c r="C17">
        <f t="shared" si="9"/>
        <v>0.1</v>
      </c>
      <c r="D17" s="2">
        <f t="shared" si="10"/>
        <v>11.073832943487162</v>
      </c>
      <c r="E17" s="1"/>
      <c r="F17" s="1">
        <f t="shared" si="0"/>
        <v>11.173832943487161</v>
      </c>
      <c r="G17" s="1">
        <f t="shared" si="1"/>
        <v>5.2801934929937406</v>
      </c>
      <c r="H17" s="2">
        <f t="shared" si="2"/>
        <v>0.52801934929937411</v>
      </c>
      <c r="I17" s="3">
        <f t="shared" si="3"/>
        <v>2.7880443323453443</v>
      </c>
      <c r="J17" s="2">
        <f t="shared" si="4"/>
        <v>58.47198065070063</v>
      </c>
      <c r="K17" s="3">
        <f t="shared" si="5"/>
        <v>308.74337175428536</v>
      </c>
      <c r="L17" s="3">
        <f t="shared" si="6"/>
        <v>311.53141608663071</v>
      </c>
      <c r="M17" s="3">
        <f t="shared" si="7"/>
        <v>1246.1256643465229</v>
      </c>
      <c r="N17" s="3">
        <f t="shared" si="8"/>
        <v>21.120773971974963</v>
      </c>
    </row>
    <row r="18" spans="3:14" x14ac:dyDescent="0.25">
      <c r="C18">
        <f t="shared" si="9"/>
        <v>0.1</v>
      </c>
      <c r="D18" s="2">
        <f t="shared" si="10"/>
        <v>10.985242279939264</v>
      </c>
      <c r="E18" s="1"/>
      <c r="F18" s="1">
        <f t="shared" si="0"/>
        <v>11.085242279939264</v>
      </c>
      <c r="G18" s="1">
        <f t="shared" si="1"/>
        <v>5.322391564392877</v>
      </c>
      <c r="H18" s="2">
        <f t="shared" si="2"/>
        <v>0.53223915643928765</v>
      </c>
      <c r="I18" s="3">
        <f t="shared" si="3"/>
        <v>2.8327851964720452</v>
      </c>
      <c r="J18" s="2">
        <f t="shared" si="4"/>
        <v>58.467760843560718</v>
      </c>
      <c r="K18" s="3">
        <f t="shared" si="5"/>
        <v>311.18831710270774</v>
      </c>
      <c r="L18" s="3">
        <f t="shared" si="6"/>
        <v>314.02110229917974</v>
      </c>
      <c r="M18" s="3">
        <f t="shared" si="7"/>
        <v>1256.084409196719</v>
      </c>
      <c r="N18" s="3">
        <f t="shared" si="8"/>
        <v>21.289566257571508</v>
      </c>
    </row>
    <row r="19" spans="3:14" x14ac:dyDescent="0.25">
      <c r="C19">
        <f t="shared" si="9"/>
        <v>0.1</v>
      </c>
      <c r="D19" s="2">
        <f t="shared" si="10"/>
        <v>10.89736034169975</v>
      </c>
      <c r="E19" s="1"/>
      <c r="F19" s="1">
        <f t="shared" si="0"/>
        <v>10.99736034169975</v>
      </c>
      <c r="G19" s="1">
        <f t="shared" si="1"/>
        <v>5.36492377868933</v>
      </c>
      <c r="H19" s="2">
        <f t="shared" si="2"/>
        <v>0.536492377868933</v>
      </c>
      <c r="I19" s="3">
        <f t="shared" si="3"/>
        <v>2.8782407151146199</v>
      </c>
      <c r="J19" s="2">
        <f t="shared" si="4"/>
        <v>58.463507622131068</v>
      </c>
      <c r="K19" s="3">
        <f t="shared" si="5"/>
        <v>313.65226222755587</v>
      </c>
      <c r="L19" s="3">
        <f t="shared" si="6"/>
        <v>316.53050294267047</v>
      </c>
      <c r="M19" s="3">
        <f t="shared" si="7"/>
        <v>1266.1220117706819</v>
      </c>
      <c r="N19" s="3">
        <f t="shared" si="8"/>
        <v>21.45969511475732</v>
      </c>
    </row>
    <row r="20" spans="3:14" x14ac:dyDescent="0.25">
      <c r="C20">
        <f t="shared" si="9"/>
        <v>0.1</v>
      </c>
      <c r="D20" s="2">
        <f t="shared" si="10"/>
        <v>10.810181458966152</v>
      </c>
      <c r="E20" s="1"/>
      <c r="F20" s="1">
        <f t="shared" si="0"/>
        <v>10.910181458966152</v>
      </c>
      <c r="G20" s="1">
        <f t="shared" si="1"/>
        <v>5.4077927321284749</v>
      </c>
      <c r="H20" s="2">
        <f t="shared" si="2"/>
        <v>0.54077927321284758</v>
      </c>
      <c r="I20" s="3">
        <f t="shared" si="3"/>
        <v>2.9244222233661561</v>
      </c>
      <c r="J20" s="2">
        <f t="shared" si="4"/>
        <v>58.459220726787159</v>
      </c>
      <c r="K20" s="3">
        <f t="shared" si="5"/>
        <v>316.13534897221388</v>
      </c>
      <c r="L20" s="3">
        <f t="shared" si="6"/>
        <v>319.05977119558003</v>
      </c>
      <c r="M20" s="3">
        <f t="shared" si="7"/>
        <v>1276.2390847823201</v>
      </c>
      <c r="N20" s="3">
        <f t="shared" si="8"/>
        <v>21.6311709285139</v>
      </c>
    </row>
    <row r="21" spans="3:14" x14ac:dyDescent="0.25">
      <c r="C21">
        <f t="shared" si="9"/>
        <v>0.1</v>
      </c>
      <c r="D21" s="2">
        <f t="shared" si="10"/>
        <v>10.723700007294424</v>
      </c>
      <c r="E21" s="1"/>
      <c r="F21" s="1">
        <f t="shared" si="0"/>
        <v>10.823700007294423</v>
      </c>
      <c r="G21" s="1">
        <f t="shared" si="1"/>
        <v>5.451001040331688</v>
      </c>
      <c r="H21" s="2">
        <f t="shared" si="2"/>
        <v>0.54510010403316878</v>
      </c>
      <c r="I21" s="3">
        <f t="shared" si="3"/>
        <v>2.9713412341697145</v>
      </c>
      <c r="J21" s="2">
        <f t="shared" si="4"/>
        <v>58.454899895966832</v>
      </c>
      <c r="K21" s="3">
        <f t="shared" si="5"/>
        <v>318.6377201453999</v>
      </c>
      <c r="L21" s="3">
        <f t="shared" si="6"/>
        <v>321.6090613795696</v>
      </c>
      <c r="M21" s="3">
        <f t="shared" si="7"/>
        <v>1286.4362455182784</v>
      </c>
      <c r="N21" s="3">
        <f t="shared" si="8"/>
        <v>21.804004161326752</v>
      </c>
    </row>
    <row r="22" spans="3:14" x14ac:dyDescent="0.25">
      <c r="C22">
        <f t="shared" si="9"/>
        <v>0.1</v>
      </c>
      <c r="D22" s="2">
        <f t="shared" si="10"/>
        <v>10.637910407236069</v>
      </c>
      <c r="E22" s="1"/>
      <c r="F22" s="1">
        <f t="shared" si="0"/>
        <v>10.737910407236068</v>
      </c>
      <c r="G22" s="1">
        <f t="shared" si="1"/>
        <v>5.4945513384281037</v>
      </c>
      <c r="H22" s="2">
        <f t="shared" si="2"/>
        <v>0.54945513384281042</v>
      </c>
      <c r="I22" s="3">
        <f t="shared" si="3"/>
        <v>3.0190094410622068</v>
      </c>
      <c r="J22" s="2">
        <f t="shared" si="4"/>
        <v>58.450544866157195</v>
      </c>
      <c r="K22" s="3">
        <f t="shared" si="5"/>
        <v>321.15951952619594</v>
      </c>
      <c r="L22" s="3">
        <f t="shared" si="6"/>
        <v>324.1785289672581</v>
      </c>
      <c r="M22" s="3">
        <f t="shared" si="7"/>
        <v>1296.7141158690324</v>
      </c>
      <c r="N22" s="3">
        <f t="shared" si="8"/>
        <v>21.978205353712415</v>
      </c>
    </row>
    <row r="23" spans="3:14" x14ac:dyDescent="0.25">
      <c r="C23">
        <f t="shared" si="9"/>
        <v>0.1</v>
      </c>
      <c r="D23" s="2">
        <f t="shared" si="10"/>
        <v>10.55280712397818</v>
      </c>
      <c r="E23" s="1"/>
      <c r="F23" s="1">
        <f t="shared" si="0"/>
        <v>10.65280712397818</v>
      </c>
      <c r="G23" s="1">
        <f t="shared" si="1"/>
        <v>5.5384462811870625</v>
      </c>
      <c r="H23" s="2">
        <f t="shared" si="2"/>
        <v>0.55384462811870638</v>
      </c>
      <c r="I23" s="3">
        <f t="shared" si="3"/>
        <v>3.0674387209594811</v>
      </c>
      <c r="J23" s="2">
        <f t="shared" si="4"/>
        <v>58.446155371881297</v>
      </c>
      <c r="K23" s="3">
        <f t="shared" si="5"/>
        <v>323.70089186907722</v>
      </c>
      <c r="L23" s="3">
        <f t="shared" si="6"/>
        <v>326.76833059003667</v>
      </c>
      <c r="M23" s="3">
        <f t="shared" si="7"/>
        <v>1307.0733223601467</v>
      </c>
      <c r="N23" s="3">
        <f t="shared" si="8"/>
        <v>22.15378512474825</v>
      </c>
    </row>
    <row r="24" spans="3:14" x14ac:dyDescent="0.25">
      <c r="C24">
        <f t="shared" si="9"/>
        <v>0.1</v>
      </c>
      <c r="D24" s="2">
        <f t="shared" si="10"/>
        <v>10.468384666986355</v>
      </c>
      <c r="E24" s="1"/>
      <c r="F24" s="1">
        <f t="shared" si="0"/>
        <v>10.568384666986354</v>
      </c>
      <c r="G24" s="1">
        <f t="shared" si="1"/>
        <v>5.582688543151245</v>
      </c>
      <c r="H24" s="2">
        <f t="shared" si="2"/>
        <v>0.55826885431512452</v>
      </c>
      <c r="I24" s="3">
        <f t="shared" si="3"/>
        <v>3.1166411369832172</v>
      </c>
      <c r="J24" s="2">
        <f t="shared" si="4"/>
        <v>58.441731145684876</v>
      </c>
      <c r="K24" s="3">
        <f t="shared" si="5"/>
        <v>326.26198290894024</v>
      </c>
      <c r="L24" s="3">
        <f t="shared" si="6"/>
        <v>329.37862404592346</v>
      </c>
      <c r="M24" s="3">
        <f t="shared" si="7"/>
        <v>1317.5144961836938</v>
      </c>
      <c r="N24" s="3">
        <f t="shared" si="8"/>
        <v>22.33075417260498</v>
      </c>
    </row>
    <row r="25" spans="3:14" x14ac:dyDescent="0.25">
      <c r="C25">
        <f t="shared" si="9"/>
        <v>0.1</v>
      </c>
      <c r="D25" s="2">
        <f t="shared" si="10"/>
        <v>10.384637589650463</v>
      </c>
      <c r="E25" s="1"/>
      <c r="F25" s="1">
        <f t="shared" si="0"/>
        <v>10.484637589650463</v>
      </c>
      <c r="G25" s="1">
        <f t="shared" si="1"/>
        <v>5.6272808187704788</v>
      </c>
      <c r="H25" s="2">
        <f t="shared" si="2"/>
        <v>0.56272808187704793</v>
      </c>
      <c r="I25" s="3">
        <f t="shared" si="3"/>
        <v>3.1666289413302153</v>
      </c>
      <c r="J25" s="2">
        <f t="shared" si="4"/>
        <v>58.437271918122953</v>
      </c>
      <c r="K25" s="3">
        <f t="shared" si="5"/>
        <v>328.84293936612806</v>
      </c>
      <c r="L25" s="3">
        <f t="shared" si="6"/>
        <v>332.00956830745827</v>
      </c>
      <c r="M25" s="3">
        <f t="shared" si="7"/>
        <v>1328.0382732298331</v>
      </c>
      <c r="N25" s="3">
        <f t="shared" si="8"/>
        <v>22.509123275081915</v>
      </c>
    </row>
    <row r="26" spans="3:14" x14ac:dyDescent="0.25">
      <c r="C26">
        <f t="shared" si="9"/>
        <v>0.1</v>
      </c>
      <c r="D26" s="2">
        <f t="shared" si="10"/>
        <v>10.301560488933259</v>
      </c>
      <c r="E26" s="1"/>
      <c r="F26" s="1">
        <f t="shared" si="0"/>
        <v>10.401560488933258</v>
      </c>
      <c r="G26" s="1">
        <f t="shared" si="1"/>
        <v>5.672225822536249</v>
      </c>
      <c r="H26" s="2">
        <f t="shared" si="2"/>
        <v>0.56722258225362499</v>
      </c>
      <c r="I26" s="3">
        <f t="shared" si="3"/>
        <v>3.217414578184703</v>
      </c>
      <c r="J26" s="2">
        <f t="shared" si="4"/>
        <v>58.432777417746379</v>
      </c>
      <c r="K26" s="3">
        <f t="shared" si="5"/>
        <v>331.44390895145403</v>
      </c>
      <c r="L26" s="3">
        <f t="shared" si="6"/>
        <v>334.66132352963871</v>
      </c>
      <c r="M26" s="3">
        <f t="shared" si="7"/>
        <v>1338.6452941185548</v>
      </c>
      <c r="N26" s="3">
        <f t="shared" si="8"/>
        <v>22.688903290144996</v>
      </c>
    </row>
    <row r="27" spans="3:14" x14ac:dyDescent="0.25">
      <c r="C27">
        <f t="shared" si="9"/>
        <v>0.1</v>
      </c>
      <c r="D27" s="2">
        <f t="shared" si="10"/>
        <v>10.219148005021793</v>
      </c>
      <c r="E27" s="1"/>
      <c r="F27" s="1">
        <f t="shared" si="0"/>
        <v>10.319148005021793</v>
      </c>
      <c r="G27" s="1">
        <f t="shared" si="1"/>
        <v>5.7175262891168694</v>
      </c>
      <c r="H27" s="2">
        <f t="shared" si="2"/>
        <v>0.57175262891168699</v>
      </c>
      <c r="I27" s="3">
        <f t="shared" si="3"/>
        <v>3.2690106866742523</v>
      </c>
      <c r="J27" s="2">
        <f t="shared" si="4"/>
        <v>58.428247371088311</v>
      </c>
      <c r="K27" s="3">
        <f t="shared" si="5"/>
        <v>334.06504037122102</v>
      </c>
      <c r="L27" s="3">
        <f t="shared" si="6"/>
        <v>337.33405105789529</v>
      </c>
      <c r="M27" s="3">
        <f t="shared" si="7"/>
        <v>1349.3362042315812</v>
      </c>
      <c r="N27" s="3">
        <f t="shared" si="8"/>
        <v>22.870105156467478</v>
      </c>
    </row>
    <row r="28" spans="3:14" x14ac:dyDescent="0.25">
      <c r="C28">
        <f t="shared" si="9"/>
        <v>0.1</v>
      </c>
      <c r="D28" s="2">
        <f t="shared" si="10"/>
        <v>10.137394820981619</v>
      </c>
      <c r="E28" s="1"/>
      <c r="F28" s="1">
        <f t="shared" si="0"/>
        <v>10.237394820981619</v>
      </c>
      <c r="G28" s="1">
        <f t="shared" si="1"/>
        <v>5.7631849734933587</v>
      </c>
      <c r="H28" s="2">
        <f t="shared" si="2"/>
        <v>0.57631849734933593</v>
      </c>
      <c r="I28" s="3">
        <f t="shared" si="3"/>
        <v>3.321430103869965</v>
      </c>
      <c r="J28" s="2">
        <f t="shared" si="4"/>
        <v>58.423681502650666</v>
      </c>
      <c r="K28" s="3">
        <f t="shared" si="5"/>
        <v>336.70648333223824</v>
      </c>
      <c r="L28" s="3">
        <f t="shared" si="6"/>
        <v>340.02791343610818</v>
      </c>
      <c r="M28" s="3">
        <f t="shared" si="7"/>
        <v>1360.1116537444327</v>
      </c>
      <c r="N28" s="3">
        <f t="shared" si="8"/>
        <v>23.052739893973435</v>
      </c>
    </row>
    <row r="29" spans="3:14" x14ac:dyDescent="0.25">
      <c r="C29">
        <f t="shared" si="9"/>
        <v>0.1</v>
      </c>
      <c r="D29" s="2">
        <f t="shared" si="10"/>
        <v>10.056295662413767</v>
      </c>
      <c r="E29" s="1"/>
      <c r="F29" s="1">
        <f t="shared" si="0"/>
        <v>10.156295662413767</v>
      </c>
      <c r="G29" s="1">
        <f t="shared" si="1"/>
        <v>5.8092046510959818</v>
      </c>
      <c r="H29" s="2">
        <f t="shared" si="2"/>
        <v>0.58092046510959816</v>
      </c>
      <c r="I29" s="3">
        <f t="shared" si="3"/>
        <v>3.3746858678315186</v>
      </c>
      <c r="J29" s="2">
        <f t="shared" si="4"/>
        <v>58.419079534890408</v>
      </c>
      <c r="K29" s="3">
        <f t="shared" si="5"/>
        <v>339.36838854683145</v>
      </c>
      <c r="L29" s="3">
        <f t="shared" si="6"/>
        <v>342.74307441466294</v>
      </c>
      <c r="M29" s="3">
        <f t="shared" si="7"/>
        <v>1370.9722976586518</v>
      </c>
      <c r="N29" s="3">
        <f t="shared" si="8"/>
        <v>23.236818604383927</v>
      </c>
    </row>
    <row r="30" spans="3:14" x14ac:dyDescent="0.25">
      <c r="C30">
        <f t="shared" si="9"/>
        <v>0.1</v>
      </c>
      <c r="D30" s="2">
        <f t="shared" si="10"/>
        <v>9.9758452971144571</v>
      </c>
      <c r="E30" s="1"/>
      <c r="F30" s="1">
        <f t="shared" si="0"/>
        <v>10.075845297114457</v>
      </c>
      <c r="G30" s="1">
        <f t="shared" si="1"/>
        <v>5.8555881179414841</v>
      </c>
      <c r="H30" s="2">
        <f t="shared" si="2"/>
        <v>0.58555881179414848</v>
      </c>
      <c r="I30" s="3">
        <f t="shared" si="3"/>
        <v>3.4287912206977498</v>
      </c>
      <c r="J30" s="2">
        <f t="shared" si="4"/>
        <v>58.414441188205856</v>
      </c>
      <c r="K30" s="3">
        <f t="shared" si="5"/>
        <v>342.05090773784985</v>
      </c>
      <c r="L30" s="3">
        <f t="shared" si="6"/>
        <v>345.47969895854754</v>
      </c>
      <c r="M30" s="3">
        <f t="shared" si="7"/>
        <v>1381.9187958341902</v>
      </c>
      <c r="N30" s="3">
        <f t="shared" si="8"/>
        <v>23.422352471765937</v>
      </c>
    </row>
    <row r="31" spans="3:14" x14ac:dyDescent="0.25">
      <c r="C31">
        <f t="shared" si="9"/>
        <v>0.1</v>
      </c>
      <c r="D31" s="2">
        <f t="shared" si="10"/>
        <v>9.8960385347375421</v>
      </c>
      <c r="E31" s="1"/>
      <c r="F31" s="1">
        <f t="shared" si="0"/>
        <v>9.9960385347375418</v>
      </c>
      <c r="G31" s="1">
        <f t="shared" si="1"/>
        <v>5.902338190771002</v>
      </c>
      <c r="H31" s="2">
        <f t="shared" si="2"/>
        <v>0.59023381907710015</v>
      </c>
      <c r="I31" s="3">
        <f t="shared" si="3"/>
        <v>3.4837596118233902</v>
      </c>
      <c r="J31" s="2">
        <f t="shared" si="4"/>
        <v>58.409766180922901</v>
      </c>
      <c r="K31" s="3">
        <f t="shared" si="5"/>
        <v>344.75419364366576</v>
      </c>
      <c r="L31" s="3">
        <f t="shared" si="6"/>
        <v>348.23795325548912</v>
      </c>
      <c r="M31" s="3">
        <f t="shared" si="7"/>
        <v>1392.9518130219565</v>
      </c>
      <c r="N31" s="3">
        <f t="shared" si="8"/>
        <v>23.609352763084008</v>
      </c>
    </row>
    <row r="32" spans="3:14" x14ac:dyDescent="0.25">
      <c r="C32">
        <f t="shared" si="9"/>
        <v>0.1</v>
      </c>
      <c r="D32" s="2">
        <f t="shared" si="10"/>
        <v>9.8168702264596419</v>
      </c>
      <c r="E32" s="1"/>
      <c r="F32" s="1">
        <f t="shared" si="0"/>
        <v>9.9168702264596416</v>
      </c>
      <c r="G32" s="1">
        <f t="shared" si="1"/>
        <v>5.9494577071886532</v>
      </c>
      <c r="H32" s="2">
        <f t="shared" si="2"/>
        <v>0.59494577071886534</v>
      </c>
      <c r="I32" s="3">
        <f t="shared" si="3"/>
        <v>3.5396047009626468</v>
      </c>
      <c r="J32" s="2">
        <f t="shared" si="4"/>
        <v>58.405054229281134</v>
      </c>
      <c r="K32" s="3">
        <f t="shared" si="5"/>
        <v>347.47840002316786</v>
      </c>
      <c r="L32" s="3">
        <f t="shared" si="6"/>
        <v>351.01800472413055</v>
      </c>
      <c r="M32" s="3">
        <f t="shared" si="7"/>
        <v>1404.0720188965222</v>
      </c>
      <c r="N32" s="3">
        <f t="shared" si="8"/>
        <v>23.797830828754613</v>
      </c>
    </row>
    <row r="33" spans="3:14" x14ac:dyDescent="0.25">
      <c r="C33">
        <f t="shared" si="9"/>
        <v>0.1</v>
      </c>
      <c r="D33" s="2">
        <f t="shared" si="10"/>
        <v>9.7383352646479651</v>
      </c>
      <c r="E33" s="1"/>
      <c r="F33" s="1">
        <f t="shared" si="0"/>
        <v>9.8383352646479647</v>
      </c>
      <c r="G33" s="1">
        <f t="shared" si="1"/>
        <v>5.9969495258008099</v>
      </c>
      <c r="H33" s="2">
        <f t="shared" si="2"/>
        <v>0.5996949525800811</v>
      </c>
      <c r="I33" s="3">
        <f t="shared" si="3"/>
        <v>3.5963403615002565</v>
      </c>
      <c r="J33" s="2">
        <f t="shared" si="4"/>
        <v>58.40030504741992</v>
      </c>
      <c r="K33" s="3">
        <f t="shared" si="5"/>
        <v>350.22368166074756</v>
      </c>
      <c r="L33" s="3">
        <f t="shared" si="6"/>
        <v>353.82002202224777</v>
      </c>
      <c r="M33" s="3">
        <f t="shared" si="7"/>
        <v>1415.2800880889911</v>
      </c>
      <c r="N33" s="3">
        <f t="shared" si="8"/>
        <v>23.987798103203239</v>
      </c>
    </row>
    <row r="34" spans="3:14" x14ac:dyDescent="0.25">
      <c r="C34">
        <f t="shared" si="9"/>
        <v>0.1</v>
      </c>
      <c r="D34" s="2">
        <f t="shared" si="10"/>
        <v>9.6604285825307805</v>
      </c>
      <c r="E34" s="1"/>
      <c r="F34" s="1">
        <f t="shared" si="0"/>
        <v>9.7604285825307802</v>
      </c>
      <c r="G34" s="1">
        <f t="shared" si="1"/>
        <v>6.0448165263560485</v>
      </c>
      <c r="H34" s="2">
        <f t="shared" si="2"/>
        <v>0.60448165263560483</v>
      </c>
      <c r="I34" s="3">
        <f t="shared" si="3"/>
        <v>3.6539806837307203</v>
      </c>
      <c r="J34" s="2">
        <f t="shared" si="4"/>
        <v>58.395518347364401</v>
      </c>
      <c r="K34" s="3">
        <f t="shared" si="5"/>
        <v>352.99019437127617</v>
      </c>
      <c r="L34" s="3">
        <f t="shared" si="6"/>
        <v>356.64417505500688</v>
      </c>
      <c r="M34" s="3">
        <f t="shared" si="7"/>
        <v>1426.5767002200275</v>
      </c>
      <c r="N34" s="3">
        <f t="shared" si="8"/>
        <v>24.179266105424194</v>
      </c>
    </row>
    <row r="35" spans="3:14" x14ac:dyDescent="0.25">
      <c r="C35">
        <f t="shared" si="9"/>
        <v>0.1</v>
      </c>
      <c r="D35" s="2">
        <f t="shared" si="10"/>
        <v>9.5831451538705341</v>
      </c>
      <c r="E35" s="1"/>
      <c r="F35" s="1">
        <f t="shared" si="0"/>
        <v>9.6831451538705338</v>
      </c>
      <c r="G35" s="1">
        <f t="shared" si="1"/>
        <v>6.0930616098857717</v>
      </c>
      <c r="H35" s="2">
        <f t="shared" si="2"/>
        <v>0.60930616098857715</v>
      </c>
      <c r="I35" s="3">
        <f t="shared" si="3"/>
        <v>3.712539978186379</v>
      </c>
      <c r="J35" s="2">
        <f t="shared" si="4"/>
        <v>58.390693839011426</v>
      </c>
      <c r="K35" s="3">
        <f t="shared" si="5"/>
        <v>355.77809500507419</v>
      </c>
      <c r="L35" s="3">
        <f t="shared" si="6"/>
        <v>359.49063498326052</v>
      </c>
      <c r="M35" s="3">
        <f t="shared" si="7"/>
        <v>1437.9625399330421</v>
      </c>
      <c r="N35" s="3">
        <f t="shared" si="8"/>
        <v>24.372246439543087</v>
      </c>
    </row>
    <row r="36" spans="3:14" x14ac:dyDescent="0.25">
      <c r="C36">
        <f t="shared" si="9"/>
        <v>0.1</v>
      </c>
      <c r="D36" s="16">
        <f t="shared" si="10"/>
        <v>9.5064799926395693</v>
      </c>
      <c r="E36" s="1"/>
      <c r="F36" s="1">
        <f t="shared" si="0"/>
        <v>9.606479992639569</v>
      </c>
      <c r="G36" s="1">
        <f t="shared" si="1"/>
        <v>6.1416876988455158</v>
      </c>
      <c r="H36" s="2">
        <f t="shared" si="2"/>
        <v>0.6141687698845516</v>
      </c>
      <c r="I36" s="10">
        <f t="shared" si="3"/>
        <v>3.7720327790150328</v>
      </c>
      <c r="J36" s="2">
        <f t="shared" si="4"/>
        <v>58.38583123011545</v>
      </c>
      <c r="K36" s="12">
        <f t="shared" si="5"/>
        <v>358.58754145287043</v>
      </c>
      <c r="L36" s="3">
        <f t="shared" si="6"/>
        <v>362.3595742318854</v>
      </c>
      <c r="M36" s="11">
        <f t="shared" si="7"/>
        <v>1449.4382969275416</v>
      </c>
      <c r="N36" s="15">
        <f t="shared" si="8"/>
        <v>24.566750795382063</v>
      </c>
    </row>
    <row r="37" spans="3:14" x14ac:dyDescent="0.25">
      <c r="C37">
        <f t="shared" si="9"/>
        <v>0.1</v>
      </c>
      <c r="D37" s="2">
        <f t="shared" si="10"/>
        <v>9.4304281526984521</v>
      </c>
      <c r="E37" s="1"/>
      <c r="F37" s="1">
        <f t="shared" si="0"/>
        <v>9.5304281526984518</v>
      </c>
      <c r="G37" s="1">
        <f t="shared" si="1"/>
        <v>6.190697737256925</v>
      </c>
      <c r="H37" s="2">
        <f t="shared" si="2"/>
        <v>0.6190697737256925</v>
      </c>
      <c r="I37" s="3">
        <f t="shared" si="3"/>
        <v>3.8324738474078011</v>
      </c>
      <c r="J37" s="2">
        <f t="shared" si="4"/>
        <v>58.380930226274309</v>
      </c>
      <c r="K37" s="3">
        <f t="shared" si="5"/>
        <v>361.41869265075076</v>
      </c>
      <c r="L37" s="3">
        <f t="shared" si="6"/>
        <v>365.25116649815857</v>
      </c>
      <c r="M37" s="3">
        <f t="shared" si="7"/>
        <v>1461.0046659926343</v>
      </c>
      <c r="N37" s="3">
        <f t="shared" si="8"/>
        <v>24.7627909490277</v>
      </c>
    </row>
    <row r="38" spans="3:14" x14ac:dyDescent="0.25">
      <c r="C38">
        <f t="shared" si="9"/>
        <v>0.1</v>
      </c>
      <c r="D38" s="2">
        <f t="shared" si="10"/>
        <v>9.3549847274768645</v>
      </c>
      <c r="E38" s="1"/>
      <c r="F38" s="1">
        <f t="shared" si="0"/>
        <v>9.4549847274768641</v>
      </c>
      <c r="G38" s="1">
        <f t="shared" si="1"/>
        <v>6.2400946908504</v>
      </c>
      <c r="H38" s="2">
        <f t="shared" si="2"/>
        <v>0.62400946908504007</v>
      </c>
      <c r="I38" s="3">
        <f t="shared" si="3"/>
        <v>3.8938781750779352</v>
      </c>
      <c r="J38" s="2">
        <f t="shared" si="4"/>
        <v>58.375990530914962</v>
      </c>
      <c r="K38" s="3">
        <f t="shared" si="5"/>
        <v>364.27170858509567</v>
      </c>
      <c r="L38" s="3">
        <f t="shared" si="6"/>
        <v>368.1655867601736</v>
      </c>
      <c r="M38" s="3">
        <f t="shared" si="7"/>
        <v>1472.6623470406944</v>
      </c>
      <c r="N38" s="3">
        <f t="shared" si="8"/>
        <v>24.9603787634016</v>
      </c>
    </row>
    <row r="39" spans="3:14" x14ac:dyDescent="0.25">
      <c r="C39">
        <f t="shared" si="9"/>
        <v>0.1</v>
      </c>
      <c r="D39" s="2">
        <f t="shared" si="10"/>
        <v>9.2801448496570487</v>
      </c>
      <c r="E39" s="1"/>
      <c r="F39" s="1">
        <f t="shared" si="0"/>
        <v>9.3801448496570483</v>
      </c>
      <c r="G39" s="1">
        <f t="shared" si="1"/>
        <v>6.2898815472084237</v>
      </c>
      <c r="H39" s="2">
        <f t="shared" si="2"/>
        <v>0.62898815472084235</v>
      </c>
      <c r="I39" s="3">
        <f t="shared" si="3"/>
        <v>3.9562609877913033</v>
      </c>
      <c r="J39" s="2">
        <f t="shared" si="4"/>
        <v>58.371011845279163</v>
      </c>
      <c r="K39" s="3">
        <f t="shared" si="5"/>
        <v>367.14675029750572</v>
      </c>
      <c r="L39" s="3">
        <f t="shared" si="6"/>
        <v>371.10301128529699</v>
      </c>
      <c r="M39" s="3">
        <f t="shared" si="7"/>
        <v>1484.4120451411879</v>
      </c>
      <c r="N39" s="3">
        <f t="shared" si="8"/>
        <v>25.159526188833695</v>
      </c>
    </row>
    <row r="40" spans="3:14" x14ac:dyDescent="0.25">
      <c r="C40">
        <f t="shared" si="9"/>
        <v>0.1</v>
      </c>
      <c r="D40" s="2">
        <f t="shared" si="10"/>
        <v>9.2059036908597918</v>
      </c>
      <c r="E40" s="1"/>
      <c r="F40" s="1">
        <f t="shared" si="0"/>
        <v>9.3059036908597914</v>
      </c>
      <c r="G40" s="1">
        <f t="shared" si="1"/>
        <v>6.3400613159095425</v>
      </c>
      <c r="H40" s="2">
        <f t="shared" si="2"/>
        <v>0.63400613159095431</v>
      </c>
      <c r="I40" s="3">
        <f t="shared" si="3"/>
        <v>4.0196377489492647</v>
      </c>
      <c r="J40" s="2">
        <f t="shared" si="4"/>
        <v>58.365993868409049</v>
      </c>
      <c r="K40" s="3">
        <f t="shared" si="5"/>
        <v>370.04397988971374</v>
      </c>
      <c r="L40" s="3">
        <f t="shared" si="6"/>
        <v>374.063617638663</v>
      </c>
      <c r="M40" s="3">
        <f t="shared" si="7"/>
        <v>1496.254470554652</v>
      </c>
      <c r="N40" s="3">
        <f t="shared" si="8"/>
        <v>25.36024526363817</v>
      </c>
    </row>
  </sheetData>
  <conditionalFormatting sqref="I7:I40">
    <cfRule type="cellIs" dxfId="6" priority="2" stopIfTrue="1" operator="greaterThan">
      <formula>100</formula>
    </cfRule>
  </conditionalFormatting>
  <conditionalFormatting sqref="K7:K40">
    <cfRule type="cellIs" dxfId="5" priority="1" operator="greaterThan">
      <formula>360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D3E8F-7495-5340-A60A-480A38DC846C}">
  <dimension ref="C4:N42"/>
  <sheetViews>
    <sheetView workbookViewId="0">
      <selection activeCell="C4" sqref="C4"/>
    </sheetView>
  </sheetViews>
  <sheetFormatPr baseColWidth="10" defaultRowHeight="21" x14ac:dyDescent="0.25"/>
  <sheetData>
    <row r="4" spans="3:14" x14ac:dyDescent="0.25">
      <c r="C4" s="1">
        <v>14.6</v>
      </c>
      <c r="D4" t="s">
        <v>1</v>
      </c>
      <c r="F4">
        <v>1.3</v>
      </c>
      <c r="G4" t="s">
        <v>13</v>
      </c>
      <c r="I4" t="s">
        <v>17</v>
      </c>
      <c r="L4" t="s">
        <v>15</v>
      </c>
    </row>
    <row r="6" spans="3:14" x14ac:dyDescent="0.25">
      <c r="C6" s="4" t="s">
        <v>3</v>
      </c>
      <c r="D6" s="4" t="s">
        <v>4</v>
      </c>
      <c r="E6" s="4"/>
      <c r="F6" s="4" t="s">
        <v>0</v>
      </c>
      <c r="G6" s="4" t="s">
        <v>10</v>
      </c>
      <c r="H6" s="4" t="s">
        <v>5</v>
      </c>
      <c r="I6" s="4" t="s">
        <v>8</v>
      </c>
      <c r="J6" s="4" t="s">
        <v>6</v>
      </c>
      <c r="K6" s="4" t="s">
        <v>7</v>
      </c>
      <c r="L6" s="4" t="s">
        <v>9</v>
      </c>
      <c r="M6" s="4" t="s">
        <v>11</v>
      </c>
      <c r="N6" s="4" t="s">
        <v>12</v>
      </c>
    </row>
    <row r="7" spans="3:14" x14ac:dyDescent="0.25">
      <c r="C7">
        <f>0.73/4</f>
        <v>0.1825</v>
      </c>
      <c r="D7" s="2">
        <v>0.03</v>
      </c>
      <c r="E7" s="1"/>
      <c r="F7" s="1">
        <f>C7+D7</f>
        <v>0.21249999999999999</v>
      </c>
      <c r="G7" s="1">
        <f>$C$4/F7</f>
        <v>68.705882352941174</v>
      </c>
      <c r="H7" s="2">
        <f>C7/(C7+D7)*$C$4</f>
        <v>12.538823529411763</v>
      </c>
      <c r="I7" s="3">
        <f>G7*H7</f>
        <v>861.4909342560552</v>
      </c>
      <c r="J7" s="2">
        <f>D7/(C7+D7)*$C$4</f>
        <v>2.0611764705882352</v>
      </c>
      <c r="K7" s="3">
        <f>G7*J7</f>
        <v>141.6149480968858</v>
      </c>
      <c r="L7" s="3">
        <f>$C$4*G7</f>
        <v>1003.1058823529411</v>
      </c>
      <c r="M7" s="3">
        <f>L7*4</f>
        <v>4012.4235294117643</v>
      </c>
      <c r="N7" s="3">
        <f>G7*4</f>
        <v>274.8235294117647</v>
      </c>
    </row>
    <row r="8" spans="3:14" x14ac:dyDescent="0.25">
      <c r="C8">
        <f>C7</f>
        <v>0.1825</v>
      </c>
      <c r="D8" s="2">
        <f>D7*$F$4</f>
        <v>3.9E-2</v>
      </c>
      <c r="E8" s="1"/>
      <c r="F8" s="1">
        <f t="shared" ref="F8:F40" si="0">C8+D8</f>
        <v>0.2215</v>
      </c>
      <c r="G8" s="1">
        <f t="shared" ref="G8:G40" si="1">$C$4/F8</f>
        <v>65.914221218961629</v>
      </c>
      <c r="H8" s="2">
        <f t="shared" ref="H8:H40" si="2">C8/(C8+D8)*$C$4</f>
        <v>12.029345372460496</v>
      </c>
      <c r="I8" s="3">
        <f t="shared" ref="I8:I40" si="3">G8*H8</f>
        <v>792.90493199965351</v>
      </c>
      <c r="J8" s="2">
        <f t="shared" ref="J8:J40" si="4">D8/(C8+D8)*$C$4</f>
        <v>2.5706546275395032</v>
      </c>
      <c r="K8" s="3">
        <f t="shared" ref="K8:K40" si="5">G8*J8</f>
        <v>169.44269779718624</v>
      </c>
      <c r="L8" s="3">
        <f t="shared" ref="L8:L40" si="6">$C$4*G8</f>
        <v>962.34762979683978</v>
      </c>
      <c r="M8" s="3">
        <f t="shared" ref="M8:M40" si="7">L8*4</f>
        <v>3849.3905191873591</v>
      </c>
      <c r="N8" s="3">
        <f t="shared" ref="N8:N40" si="8">G8*4</f>
        <v>263.65688487584652</v>
      </c>
    </row>
    <row r="9" spans="3:14" x14ac:dyDescent="0.25">
      <c r="C9">
        <f t="shared" ref="C9:C40" si="9">C8</f>
        <v>0.1825</v>
      </c>
      <c r="D9" s="2">
        <f t="shared" ref="D9:D40" si="10">D8*$F$4</f>
        <v>5.0700000000000002E-2</v>
      </c>
      <c r="E9" s="1"/>
      <c r="F9" s="1">
        <f t="shared" si="0"/>
        <v>0.23319999999999999</v>
      </c>
      <c r="G9" s="1">
        <f t="shared" si="1"/>
        <v>62.60720411663808</v>
      </c>
      <c r="H9" s="2">
        <f t="shared" si="2"/>
        <v>11.425814751286449</v>
      </c>
      <c r="I9" s="3">
        <f t="shared" si="3"/>
        <v>715.33831633268505</v>
      </c>
      <c r="J9" s="2">
        <f t="shared" si="4"/>
        <v>3.1741852487135507</v>
      </c>
      <c r="K9" s="3">
        <f t="shared" si="5"/>
        <v>198.72686377023086</v>
      </c>
      <c r="L9" s="3">
        <f t="shared" si="6"/>
        <v>914.06518010291597</v>
      </c>
      <c r="M9" s="3">
        <f t="shared" si="7"/>
        <v>3656.2607204116639</v>
      </c>
      <c r="N9" s="3">
        <f t="shared" si="8"/>
        <v>250.42881646655232</v>
      </c>
    </row>
    <row r="10" spans="3:14" x14ac:dyDescent="0.25">
      <c r="C10">
        <f t="shared" si="9"/>
        <v>0.1825</v>
      </c>
      <c r="D10" s="2">
        <f t="shared" si="10"/>
        <v>6.591000000000001E-2</v>
      </c>
      <c r="E10" s="1"/>
      <c r="F10" s="1">
        <f t="shared" si="0"/>
        <v>0.24841000000000002</v>
      </c>
      <c r="G10" s="1">
        <f t="shared" si="1"/>
        <v>58.773801376756161</v>
      </c>
      <c r="H10" s="2">
        <f t="shared" si="2"/>
        <v>10.726218751257999</v>
      </c>
      <c r="I10" s="3">
        <f t="shared" si="3"/>
        <v>630.42065041007515</v>
      </c>
      <c r="J10" s="2">
        <f t="shared" si="4"/>
        <v>3.8737812487419996</v>
      </c>
      <c r="K10" s="3">
        <f t="shared" si="5"/>
        <v>227.67684969056472</v>
      </c>
      <c r="L10" s="3">
        <f t="shared" si="6"/>
        <v>858.09750010063988</v>
      </c>
      <c r="M10" s="3">
        <f t="shared" si="7"/>
        <v>3432.3900004025595</v>
      </c>
      <c r="N10" s="3">
        <f t="shared" si="8"/>
        <v>235.09520550702464</v>
      </c>
    </row>
    <row r="11" spans="3:14" x14ac:dyDescent="0.25">
      <c r="C11">
        <f t="shared" si="9"/>
        <v>0.1825</v>
      </c>
      <c r="D11" s="2">
        <f t="shared" si="10"/>
        <v>8.5683000000000023E-2</v>
      </c>
      <c r="E11" s="1"/>
      <c r="F11" s="1">
        <f t="shared" si="0"/>
        <v>0.268183</v>
      </c>
      <c r="G11" s="1">
        <f t="shared" si="1"/>
        <v>54.440438059086517</v>
      </c>
      <c r="H11" s="2">
        <f t="shared" si="2"/>
        <v>9.9353799457832892</v>
      </c>
      <c r="I11" s="3">
        <f t="shared" si="3"/>
        <v>540.88643653190547</v>
      </c>
      <c r="J11" s="2">
        <f t="shared" si="4"/>
        <v>4.6646200542167113</v>
      </c>
      <c r="K11" s="3">
        <f t="shared" si="5"/>
        <v>253.94395913075766</v>
      </c>
      <c r="L11" s="3">
        <f t="shared" si="6"/>
        <v>794.83039566266314</v>
      </c>
      <c r="M11" s="3">
        <f t="shared" si="7"/>
        <v>3179.3215826506525</v>
      </c>
      <c r="N11" s="3">
        <f t="shared" si="8"/>
        <v>217.76175223634607</v>
      </c>
    </row>
    <row r="12" spans="3:14" x14ac:dyDescent="0.25">
      <c r="C12">
        <f t="shared" si="9"/>
        <v>0.1825</v>
      </c>
      <c r="D12" s="2">
        <f t="shared" si="10"/>
        <v>0.11138790000000004</v>
      </c>
      <c r="E12" s="1"/>
      <c r="F12" s="1">
        <f t="shared" si="0"/>
        <v>0.29388790000000004</v>
      </c>
      <c r="G12" s="1">
        <f t="shared" si="1"/>
        <v>49.678806102598976</v>
      </c>
      <c r="H12" s="2">
        <f t="shared" si="2"/>
        <v>9.0663821137243126</v>
      </c>
      <c r="I12" s="3">
        <f t="shared" si="3"/>
        <v>450.40703907978161</v>
      </c>
      <c r="J12" s="2">
        <f t="shared" si="4"/>
        <v>5.5336178862756862</v>
      </c>
      <c r="K12" s="3">
        <f t="shared" si="5"/>
        <v>274.90353001816339</v>
      </c>
      <c r="L12" s="3">
        <f t="shared" si="6"/>
        <v>725.31056909794506</v>
      </c>
      <c r="M12" s="3">
        <f t="shared" si="7"/>
        <v>2901.2422763917803</v>
      </c>
      <c r="N12" s="3">
        <f t="shared" si="8"/>
        <v>198.7152244103959</v>
      </c>
    </row>
    <row r="13" spans="3:14" x14ac:dyDescent="0.25">
      <c r="C13">
        <f t="shared" si="9"/>
        <v>0.1825</v>
      </c>
      <c r="D13" s="2">
        <f t="shared" si="10"/>
        <v>0.14480427000000007</v>
      </c>
      <c r="E13" s="1"/>
      <c r="F13" s="1">
        <f t="shared" si="0"/>
        <v>0.32730427000000006</v>
      </c>
      <c r="G13" s="1">
        <f t="shared" si="1"/>
        <v>44.606811881800368</v>
      </c>
      <c r="H13" s="2">
        <f t="shared" si="2"/>
        <v>8.1407431684285676</v>
      </c>
      <c r="I13" s="3">
        <f t="shared" si="3"/>
        <v>363.13259909214463</v>
      </c>
      <c r="J13" s="2">
        <f t="shared" si="4"/>
        <v>6.459256831571432</v>
      </c>
      <c r="K13" s="3">
        <f t="shared" si="5"/>
        <v>288.12685438214078</v>
      </c>
      <c r="L13" s="3">
        <f t="shared" si="6"/>
        <v>651.25945347428535</v>
      </c>
      <c r="M13" s="3">
        <f t="shared" si="7"/>
        <v>2605.0378138971414</v>
      </c>
      <c r="N13" s="3">
        <f t="shared" si="8"/>
        <v>178.42724752720147</v>
      </c>
    </row>
    <row r="14" spans="3:14" x14ac:dyDescent="0.25">
      <c r="C14">
        <f t="shared" si="9"/>
        <v>0.1825</v>
      </c>
      <c r="D14" s="2">
        <f t="shared" si="10"/>
        <v>0.18824555100000009</v>
      </c>
      <c r="E14" s="1"/>
      <c r="F14" s="1">
        <f t="shared" si="0"/>
        <v>0.37074555100000006</v>
      </c>
      <c r="G14" s="1">
        <f t="shared" si="1"/>
        <v>39.380108434531145</v>
      </c>
      <c r="H14" s="2">
        <f t="shared" si="2"/>
        <v>7.1868697893019338</v>
      </c>
      <c r="I14" s="3">
        <f t="shared" si="3"/>
        <v>283.01971160756614</v>
      </c>
      <c r="J14" s="2">
        <f t="shared" si="4"/>
        <v>7.4131302106980668</v>
      </c>
      <c r="K14" s="3">
        <f t="shared" si="5"/>
        <v>291.92987153658856</v>
      </c>
      <c r="L14" s="3">
        <f t="shared" si="6"/>
        <v>574.94958314415476</v>
      </c>
      <c r="M14" s="3">
        <f t="shared" si="7"/>
        <v>2299.798332576619</v>
      </c>
      <c r="N14" s="3">
        <f t="shared" si="8"/>
        <v>157.52043373812458</v>
      </c>
    </row>
    <row r="15" spans="3:14" x14ac:dyDescent="0.25">
      <c r="C15">
        <f t="shared" si="9"/>
        <v>0.1825</v>
      </c>
      <c r="D15" s="2">
        <f t="shared" si="10"/>
        <v>0.24471921630000013</v>
      </c>
      <c r="E15" s="1"/>
      <c r="F15" s="1">
        <f t="shared" si="0"/>
        <v>0.42721921630000015</v>
      </c>
      <c r="G15" s="1">
        <f t="shared" si="1"/>
        <v>34.174492726346948</v>
      </c>
      <c r="H15" s="2">
        <f t="shared" si="2"/>
        <v>6.2368449225583182</v>
      </c>
      <c r="I15" s="3">
        <f t="shared" si="3"/>
        <v>213.14101144132314</v>
      </c>
      <c r="J15" s="2">
        <f t="shared" si="4"/>
        <v>8.3631550774416805</v>
      </c>
      <c r="K15" s="3">
        <f t="shared" si="5"/>
        <v>285.80658236334227</v>
      </c>
      <c r="L15" s="3">
        <f t="shared" si="6"/>
        <v>498.94759380466542</v>
      </c>
      <c r="M15" s="3">
        <f t="shared" si="7"/>
        <v>1995.7903752186617</v>
      </c>
      <c r="N15" s="3">
        <f t="shared" si="8"/>
        <v>136.69797090538779</v>
      </c>
    </row>
    <row r="16" spans="3:14" x14ac:dyDescent="0.25">
      <c r="C16">
        <f t="shared" si="9"/>
        <v>0.1825</v>
      </c>
      <c r="D16" s="2">
        <f t="shared" si="10"/>
        <v>0.31813498119000017</v>
      </c>
      <c r="E16" s="1"/>
      <c r="F16" s="1">
        <f t="shared" si="0"/>
        <v>0.50063498119000016</v>
      </c>
      <c r="G16" s="1">
        <f t="shared" si="1"/>
        <v>29.162964132662218</v>
      </c>
      <c r="H16" s="2">
        <f t="shared" si="2"/>
        <v>5.3222409542108551</v>
      </c>
      <c r="I16" s="3">
        <f t="shared" si="3"/>
        <v>155.2123220530371</v>
      </c>
      <c r="J16" s="2">
        <f t="shared" si="4"/>
        <v>9.2777590457891446</v>
      </c>
      <c r="K16" s="3">
        <f t="shared" si="5"/>
        <v>270.56695428383125</v>
      </c>
      <c r="L16" s="3">
        <f t="shared" si="6"/>
        <v>425.77927633686835</v>
      </c>
      <c r="M16" s="3">
        <f t="shared" si="7"/>
        <v>1703.1171053474734</v>
      </c>
      <c r="N16" s="3">
        <f t="shared" si="8"/>
        <v>116.65185653064887</v>
      </c>
    </row>
    <row r="17" spans="3:14" x14ac:dyDescent="0.25">
      <c r="C17">
        <f t="shared" si="9"/>
        <v>0.1825</v>
      </c>
      <c r="D17" s="2">
        <f t="shared" si="10"/>
        <v>0.41357547554700025</v>
      </c>
      <c r="E17" s="1"/>
      <c r="F17" s="1">
        <f t="shared" si="0"/>
        <v>0.59607547554700024</v>
      </c>
      <c r="G17" s="1">
        <f t="shared" si="1"/>
        <v>24.493542510874192</v>
      </c>
      <c r="H17" s="2">
        <f t="shared" si="2"/>
        <v>4.4700715082345397</v>
      </c>
      <c r="I17" s="3">
        <f t="shared" si="3"/>
        <v>109.48788651359021</v>
      </c>
      <c r="J17" s="2">
        <f t="shared" si="4"/>
        <v>10.12992849176546</v>
      </c>
      <c r="K17" s="3">
        <f t="shared" si="5"/>
        <v>248.11783414517299</v>
      </c>
      <c r="L17" s="3">
        <f t="shared" si="6"/>
        <v>357.60572065876318</v>
      </c>
      <c r="M17" s="3">
        <f t="shared" si="7"/>
        <v>1430.4228826350527</v>
      </c>
      <c r="N17" s="3">
        <f t="shared" si="8"/>
        <v>97.97417004349677</v>
      </c>
    </row>
    <row r="18" spans="3:14" x14ac:dyDescent="0.25">
      <c r="C18">
        <f t="shared" si="9"/>
        <v>0.1825</v>
      </c>
      <c r="D18" s="2">
        <f t="shared" si="10"/>
        <v>0.53764811821110037</v>
      </c>
      <c r="E18" s="1"/>
      <c r="F18" s="1">
        <f t="shared" si="0"/>
        <v>0.72014811821110036</v>
      </c>
      <c r="G18" s="1">
        <f t="shared" si="1"/>
        <v>20.273607096644852</v>
      </c>
      <c r="H18" s="2">
        <f t="shared" si="2"/>
        <v>3.6999332951376855</v>
      </c>
      <c r="I18" s="3">
        <f t="shared" si="3"/>
        <v>75.010993909415959</v>
      </c>
      <c r="J18" s="2">
        <f t="shared" si="4"/>
        <v>10.900066704862315</v>
      </c>
      <c r="K18" s="3">
        <f t="shared" si="5"/>
        <v>220.9836697015989</v>
      </c>
      <c r="L18" s="3">
        <f t="shared" si="6"/>
        <v>295.99466361101486</v>
      </c>
      <c r="M18" s="3">
        <f t="shared" si="7"/>
        <v>1183.9786544440594</v>
      </c>
      <c r="N18" s="3">
        <f t="shared" si="8"/>
        <v>81.094428386579409</v>
      </c>
    </row>
    <row r="19" spans="3:14" x14ac:dyDescent="0.25">
      <c r="C19">
        <f t="shared" si="9"/>
        <v>0.1825</v>
      </c>
      <c r="D19" s="2">
        <f t="shared" si="10"/>
        <v>0.69894255367443048</v>
      </c>
      <c r="E19" s="1"/>
      <c r="F19" s="1">
        <f t="shared" si="0"/>
        <v>0.88144255367443047</v>
      </c>
      <c r="G19" s="1">
        <f t="shared" si="1"/>
        <v>16.563756695359928</v>
      </c>
      <c r="H19" s="2">
        <f t="shared" si="2"/>
        <v>3.0228855969031869</v>
      </c>
      <c r="I19" s="3">
        <f t="shared" si="3"/>
        <v>50.070341545012255</v>
      </c>
      <c r="J19" s="2">
        <f t="shared" si="4"/>
        <v>11.577114403096813</v>
      </c>
      <c r="K19" s="3">
        <f t="shared" si="5"/>
        <v>191.76050620724268</v>
      </c>
      <c r="L19" s="3">
        <f t="shared" si="6"/>
        <v>241.83084775225493</v>
      </c>
      <c r="M19" s="3">
        <f t="shared" si="7"/>
        <v>967.3233910090197</v>
      </c>
      <c r="N19" s="3">
        <f t="shared" si="8"/>
        <v>66.25502678143971</v>
      </c>
    </row>
    <row r="20" spans="3:14" x14ac:dyDescent="0.25">
      <c r="C20">
        <f t="shared" si="9"/>
        <v>0.1825</v>
      </c>
      <c r="D20" s="2">
        <f t="shared" si="10"/>
        <v>0.90862531977675964</v>
      </c>
      <c r="E20" s="1"/>
      <c r="F20" s="1">
        <f t="shared" si="0"/>
        <v>1.0911253197767596</v>
      </c>
      <c r="G20" s="1">
        <f t="shared" si="1"/>
        <v>13.380681151260523</v>
      </c>
      <c r="H20" s="2">
        <f t="shared" si="2"/>
        <v>2.4419743101050457</v>
      </c>
      <c r="I20" s="3">
        <f t="shared" si="3"/>
        <v>32.675279623085004</v>
      </c>
      <c r="J20" s="2">
        <f t="shared" si="4"/>
        <v>12.158025689894954</v>
      </c>
      <c r="K20" s="3">
        <f t="shared" si="5"/>
        <v>162.68266518531863</v>
      </c>
      <c r="L20" s="3">
        <f t="shared" si="6"/>
        <v>195.35794480840363</v>
      </c>
      <c r="M20" s="3">
        <f t="shared" si="7"/>
        <v>781.43177923361452</v>
      </c>
      <c r="N20" s="3">
        <f t="shared" si="8"/>
        <v>53.522724605042093</v>
      </c>
    </row>
    <row r="21" spans="3:14" x14ac:dyDescent="0.25">
      <c r="C21">
        <f t="shared" si="9"/>
        <v>0.1825</v>
      </c>
      <c r="D21" s="2">
        <f t="shared" si="10"/>
        <v>1.1812129157097875</v>
      </c>
      <c r="E21" s="1"/>
      <c r="F21" s="1">
        <f t="shared" si="0"/>
        <v>1.3637129157097876</v>
      </c>
      <c r="G21" s="1">
        <f t="shared" si="1"/>
        <v>10.706065647549408</v>
      </c>
      <c r="H21" s="2">
        <f t="shared" si="2"/>
        <v>1.9538569806777673</v>
      </c>
      <c r="I21" s="3">
        <f t="shared" si="3"/>
        <v>20.918121101058851</v>
      </c>
      <c r="J21" s="2">
        <f t="shared" si="4"/>
        <v>12.646143019322231</v>
      </c>
      <c r="K21" s="3">
        <f t="shared" si="5"/>
        <v>135.3904373531625</v>
      </c>
      <c r="L21" s="3">
        <f t="shared" si="6"/>
        <v>156.30855845422136</v>
      </c>
      <c r="M21" s="3">
        <f t="shared" si="7"/>
        <v>625.23423381688542</v>
      </c>
      <c r="N21" s="3">
        <f t="shared" si="8"/>
        <v>42.824262590197634</v>
      </c>
    </row>
    <row r="22" spans="3:14" x14ac:dyDescent="0.25">
      <c r="C22">
        <f t="shared" si="9"/>
        <v>0.1825</v>
      </c>
      <c r="D22" s="2">
        <f t="shared" si="10"/>
        <v>1.5355767904227238</v>
      </c>
      <c r="E22" s="1"/>
      <c r="F22" s="1">
        <f t="shared" si="0"/>
        <v>1.7180767904227237</v>
      </c>
      <c r="G22" s="1">
        <f t="shared" si="1"/>
        <v>8.4978739491660011</v>
      </c>
      <c r="H22" s="2">
        <f t="shared" si="2"/>
        <v>1.5508619957227952</v>
      </c>
      <c r="I22" s="3">
        <f t="shared" si="3"/>
        <v>13.179029752204336</v>
      </c>
      <c r="J22" s="2">
        <f t="shared" si="4"/>
        <v>13.049138004277205</v>
      </c>
      <c r="K22" s="3">
        <f t="shared" si="5"/>
        <v>110.88992990561928</v>
      </c>
      <c r="L22" s="3">
        <f t="shared" si="6"/>
        <v>124.06895965782361</v>
      </c>
      <c r="M22" s="3">
        <f t="shared" si="7"/>
        <v>496.27583863129445</v>
      </c>
      <c r="N22" s="3">
        <f t="shared" si="8"/>
        <v>33.991495796664005</v>
      </c>
    </row>
    <row r="23" spans="3:14" x14ac:dyDescent="0.25">
      <c r="C23">
        <f t="shared" si="9"/>
        <v>0.1825</v>
      </c>
      <c r="D23" s="2">
        <f t="shared" si="10"/>
        <v>1.9962498275495411</v>
      </c>
      <c r="E23" s="1"/>
      <c r="F23" s="1">
        <f t="shared" si="0"/>
        <v>2.1787498275495412</v>
      </c>
      <c r="G23" s="1">
        <f t="shared" si="1"/>
        <v>6.7010906049827419</v>
      </c>
      <c r="H23" s="2">
        <f t="shared" si="2"/>
        <v>1.2229490354093504</v>
      </c>
      <c r="I23" s="3">
        <f t="shared" si="3"/>
        <v>8.195092291554305</v>
      </c>
      <c r="J23" s="2">
        <f t="shared" si="4"/>
        <v>13.377050964590648</v>
      </c>
      <c r="K23" s="3">
        <f t="shared" si="5"/>
        <v>89.640830541193722</v>
      </c>
      <c r="L23" s="3">
        <f t="shared" si="6"/>
        <v>97.835922832748025</v>
      </c>
      <c r="M23" s="3">
        <f t="shared" si="7"/>
        <v>391.3436913309921</v>
      </c>
      <c r="N23" s="3">
        <f t="shared" si="8"/>
        <v>26.804362419930968</v>
      </c>
    </row>
    <row r="24" spans="3:14" x14ac:dyDescent="0.25">
      <c r="C24">
        <f t="shared" si="9"/>
        <v>0.1825</v>
      </c>
      <c r="D24" s="2">
        <f t="shared" si="10"/>
        <v>2.5951247758144036</v>
      </c>
      <c r="E24" s="1"/>
      <c r="F24" s="1">
        <f t="shared" si="0"/>
        <v>2.7776247758144037</v>
      </c>
      <c r="G24" s="1">
        <f t="shared" si="1"/>
        <v>5.2562895201419915</v>
      </c>
      <c r="H24" s="2">
        <f t="shared" si="2"/>
        <v>0.95927283742591363</v>
      </c>
      <c r="I24" s="3">
        <f t="shared" si="3"/>
        <v>5.0422157623187021</v>
      </c>
      <c r="J24" s="2">
        <f t="shared" si="4"/>
        <v>13.640727162574086</v>
      </c>
      <c r="K24" s="3">
        <f t="shared" si="5"/>
        <v>71.699611231754375</v>
      </c>
      <c r="L24" s="3">
        <f t="shared" si="6"/>
        <v>76.74182699407308</v>
      </c>
      <c r="M24" s="3">
        <f t="shared" si="7"/>
        <v>306.96730797629232</v>
      </c>
      <c r="N24" s="3">
        <f t="shared" si="8"/>
        <v>21.025158080567966</v>
      </c>
    </row>
    <row r="25" spans="3:14" x14ac:dyDescent="0.25">
      <c r="C25">
        <f t="shared" si="9"/>
        <v>0.1825</v>
      </c>
      <c r="D25" s="2">
        <f t="shared" si="10"/>
        <v>3.3736622085587249</v>
      </c>
      <c r="E25" s="1"/>
      <c r="F25" s="1">
        <f t="shared" si="0"/>
        <v>3.556162208558725</v>
      </c>
      <c r="G25" s="1">
        <f t="shared" si="1"/>
        <v>4.105549506392518</v>
      </c>
      <c r="H25" s="2">
        <f t="shared" si="2"/>
        <v>0.74926278491663445</v>
      </c>
      <c r="I25" s="3">
        <f t="shared" si="3"/>
        <v>3.0761354567727719</v>
      </c>
      <c r="J25" s="2">
        <f t="shared" si="4"/>
        <v>13.850737215083365</v>
      </c>
      <c r="K25" s="3">
        <f t="shared" si="5"/>
        <v>56.864887336557992</v>
      </c>
      <c r="L25" s="3">
        <f t="shared" si="6"/>
        <v>59.94102279333076</v>
      </c>
      <c r="M25" s="3">
        <f t="shared" si="7"/>
        <v>239.76409117332304</v>
      </c>
      <c r="N25" s="3">
        <f t="shared" si="8"/>
        <v>16.422198025570072</v>
      </c>
    </row>
    <row r="26" spans="3:14" x14ac:dyDescent="0.25">
      <c r="C26">
        <f t="shared" si="9"/>
        <v>0.1825</v>
      </c>
      <c r="D26" s="2">
        <f t="shared" si="10"/>
        <v>4.3857608711263429</v>
      </c>
      <c r="E26" s="1"/>
      <c r="F26" s="1">
        <f t="shared" si="0"/>
        <v>4.568260871126343</v>
      </c>
      <c r="G26" s="1">
        <f t="shared" si="1"/>
        <v>3.1959645939397165</v>
      </c>
      <c r="H26" s="2">
        <f t="shared" si="2"/>
        <v>0.58326353839399836</v>
      </c>
      <c r="I26" s="3">
        <f t="shared" si="3"/>
        <v>1.8640896176432173</v>
      </c>
      <c r="J26" s="2">
        <f t="shared" si="4"/>
        <v>14.016736461606001</v>
      </c>
      <c r="K26" s="3">
        <f t="shared" si="5"/>
        <v>44.796993453876645</v>
      </c>
      <c r="L26" s="3">
        <f t="shared" si="6"/>
        <v>46.661083071519862</v>
      </c>
      <c r="M26" s="3">
        <f t="shared" si="7"/>
        <v>186.64433228607945</v>
      </c>
      <c r="N26" s="3">
        <f t="shared" si="8"/>
        <v>12.783858375758866</v>
      </c>
    </row>
    <row r="27" spans="3:14" x14ac:dyDescent="0.25">
      <c r="C27">
        <f t="shared" si="9"/>
        <v>0.1825</v>
      </c>
      <c r="D27" s="2">
        <f t="shared" si="10"/>
        <v>5.7014891324642463</v>
      </c>
      <c r="E27" s="1"/>
      <c r="F27" s="1">
        <f t="shared" si="0"/>
        <v>5.8839891324642464</v>
      </c>
      <c r="G27" s="1">
        <f t="shared" si="1"/>
        <v>2.4813098174240578</v>
      </c>
      <c r="H27" s="2">
        <f t="shared" si="2"/>
        <v>0.45283904167989053</v>
      </c>
      <c r="I27" s="3">
        <f t="shared" si="3"/>
        <v>1.1236339598332143</v>
      </c>
      <c r="J27" s="2">
        <f t="shared" si="4"/>
        <v>14.147160958320109</v>
      </c>
      <c r="K27" s="3">
        <f t="shared" si="5"/>
        <v>35.103489374558031</v>
      </c>
      <c r="L27" s="3">
        <f t="shared" si="6"/>
        <v>36.227123334391244</v>
      </c>
      <c r="M27" s="3">
        <f t="shared" si="7"/>
        <v>144.90849333756498</v>
      </c>
      <c r="N27" s="3">
        <f t="shared" si="8"/>
        <v>9.925239269696231</v>
      </c>
    </row>
    <row r="28" spans="3:14" x14ac:dyDescent="0.25">
      <c r="C28">
        <f t="shared" si="9"/>
        <v>0.1825</v>
      </c>
      <c r="D28" s="2">
        <f t="shared" si="10"/>
        <v>7.4119358722035207</v>
      </c>
      <c r="E28" s="1"/>
      <c r="F28" s="1">
        <f t="shared" si="0"/>
        <v>7.5944358722035208</v>
      </c>
      <c r="G28" s="1">
        <f t="shared" si="1"/>
        <v>1.9224601070683369</v>
      </c>
      <c r="H28" s="2">
        <f t="shared" si="2"/>
        <v>0.35084896953997147</v>
      </c>
      <c r="I28" s="3">
        <f t="shared" si="3"/>
        <v>0.67449314754662926</v>
      </c>
      <c r="J28" s="2">
        <f t="shared" si="4"/>
        <v>14.249151030460029</v>
      </c>
      <c r="K28" s="3">
        <f t="shared" si="5"/>
        <v>27.39342441565109</v>
      </c>
      <c r="L28" s="3">
        <f t="shared" si="6"/>
        <v>28.067917563197717</v>
      </c>
      <c r="M28" s="3">
        <f t="shared" si="7"/>
        <v>112.27167025279087</v>
      </c>
      <c r="N28" s="3">
        <f t="shared" si="8"/>
        <v>7.6898404282733477</v>
      </c>
    </row>
    <row r="29" spans="3:14" x14ac:dyDescent="0.25">
      <c r="C29">
        <f t="shared" si="9"/>
        <v>0.1825</v>
      </c>
      <c r="D29" s="2">
        <f t="shared" si="10"/>
        <v>9.6355166338645777</v>
      </c>
      <c r="E29" s="1"/>
      <c r="F29" s="1">
        <f t="shared" si="0"/>
        <v>9.8180166338645769</v>
      </c>
      <c r="G29" s="1">
        <f t="shared" si="1"/>
        <v>1.487062055857725</v>
      </c>
      <c r="H29" s="2">
        <f t="shared" si="2"/>
        <v>0.27138882519403484</v>
      </c>
      <c r="I29" s="3">
        <f t="shared" si="3"/>
        <v>0.40357202432985423</v>
      </c>
      <c r="J29" s="2">
        <f t="shared" si="4"/>
        <v>14.328611174805966</v>
      </c>
      <c r="K29" s="3">
        <f t="shared" si="5"/>
        <v>21.30753399119293</v>
      </c>
      <c r="L29" s="3">
        <f t="shared" si="6"/>
        <v>21.711106015522784</v>
      </c>
      <c r="M29" s="3">
        <f t="shared" si="7"/>
        <v>86.844424062091136</v>
      </c>
      <c r="N29" s="3">
        <f t="shared" si="8"/>
        <v>5.9482482234309</v>
      </c>
    </row>
    <row r="30" spans="3:14" x14ac:dyDescent="0.25">
      <c r="C30">
        <f t="shared" si="9"/>
        <v>0.1825</v>
      </c>
      <c r="D30" s="2">
        <f t="shared" si="10"/>
        <v>12.526171624023952</v>
      </c>
      <c r="E30" s="1"/>
      <c r="F30" s="1">
        <f t="shared" si="0"/>
        <v>12.708671624023951</v>
      </c>
      <c r="G30" s="1">
        <f t="shared" si="1"/>
        <v>1.148821877842902</v>
      </c>
      <c r="H30" s="2">
        <f t="shared" si="2"/>
        <v>0.2096599927063296</v>
      </c>
      <c r="I30" s="3">
        <f t="shared" si="3"/>
        <v>0.24086198652941471</v>
      </c>
      <c r="J30" s="2">
        <f t="shared" si="4"/>
        <v>14.39034000729367</v>
      </c>
      <c r="K30" s="3">
        <f t="shared" si="5"/>
        <v>16.531937429976953</v>
      </c>
      <c r="L30" s="3">
        <f t="shared" si="6"/>
        <v>16.77279941650637</v>
      </c>
      <c r="M30" s="3">
        <f t="shared" si="7"/>
        <v>67.091197666025479</v>
      </c>
      <c r="N30" s="3">
        <f t="shared" si="8"/>
        <v>4.5952875113716081</v>
      </c>
    </row>
    <row r="31" spans="3:14" x14ac:dyDescent="0.25">
      <c r="C31">
        <f t="shared" si="9"/>
        <v>0.1825</v>
      </c>
      <c r="D31" s="2">
        <f t="shared" si="10"/>
        <v>16.284023111231139</v>
      </c>
      <c r="E31" s="1"/>
      <c r="F31" s="1">
        <f t="shared" si="0"/>
        <v>16.46652311123114</v>
      </c>
      <c r="G31" s="1">
        <f t="shared" si="1"/>
        <v>0.88664740585351243</v>
      </c>
      <c r="H31" s="2">
        <f t="shared" si="2"/>
        <v>0.16181315156826601</v>
      </c>
      <c r="I31" s="3">
        <f t="shared" si="3"/>
        <v>0.14347121107098426</v>
      </c>
      <c r="J31" s="2">
        <f t="shared" si="4"/>
        <v>14.438186848431732</v>
      </c>
      <c r="K31" s="3">
        <f t="shared" si="5"/>
        <v>12.801580914390295</v>
      </c>
      <c r="L31" s="3">
        <f t="shared" si="6"/>
        <v>12.945052125461281</v>
      </c>
      <c r="M31" s="3">
        <f t="shared" si="7"/>
        <v>51.780208501845124</v>
      </c>
      <c r="N31" s="3">
        <f t="shared" si="8"/>
        <v>3.5465896234140497</v>
      </c>
    </row>
    <row r="32" spans="3:14" x14ac:dyDescent="0.25">
      <c r="C32">
        <f t="shared" si="9"/>
        <v>0.1825</v>
      </c>
      <c r="D32" s="2">
        <f t="shared" si="10"/>
        <v>21.169230044600482</v>
      </c>
      <c r="E32" s="1"/>
      <c r="F32" s="1">
        <f t="shared" si="0"/>
        <v>21.351730044600483</v>
      </c>
      <c r="G32" s="1">
        <f t="shared" si="1"/>
        <v>0.68378534055567597</v>
      </c>
      <c r="H32" s="2">
        <f t="shared" si="2"/>
        <v>0.12479082465141086</v>
      </c>
      <c r="I32" s="3">
        <f t="shared" si="3"/>
        <v>8.5330136532488624E-2</v>
      </c>
      <c r="J32" s="2">
        <f t="shared" si="4"/>
        <v>14.475209175348589</v>
      </c>
      <c r="K32" s="3">
        <f t="shared" si="5"/>
        <v>9.8979358355803804</v>
      </c>
      <c r="L32" s="3">
        <f t="shared" si="6"/>
        <v>9.9832659721128696</v>
      </c>
      <c r="M32" s="3">
        <f t="shared" si="7"/>
        <v>39.933063888451478</v>
      </c>
      <c r="N32" s="3">
        <f t="shared" si="8"/>
        <v>2.7351413622227039</v>
      </c>
    </row>
    <row r="33" spans="3:14" x14ac:dyDescent="0.25">
      <c r="C33">
        <f t="shared" si="9"/>
        <v>0.1825</v>
      </c>
      <c r="D33" s="2">
        <f t="shared" si="10"/>
        <v>27.519999057980627</v>
      </c>
      <c r="E33" s="1"/>
      <c r="F33" s="1">
        <f t="shared" si="0"/>
        <v>27.702499057980628</v>
      </c>
      <c r="G33" s="1">
        <f t="shared" si="1"/>
        <v>0.52702826446966278</v>
      </c>
      <c r="H33" s="2">
        <f t="shared" si="2"/>
        <v>9.6182658265713469E-2</v>
      </c>
      <c r="I33" s="3">
        <f t="shared" si="3"/>
        <v>5.0690979457857638E-2</v>
      </c>
      <c r="J33" s="2">
        <f t="shared" si="4"/>
        <v>14.503817341734285</v>
      </c>
      <c r="K33" s="3">
        <f t="shared" si="5"/>
        <v>7.6439216817992177</v>
      </c>
      <c r="L33" s="3">
        <f t="shared" si="6"/>
        <v>7.694612661257076</v>
      </c>
      <c r="M33" s="3">
        <f t="shared" si="7"/>
        <v>30.778450645028304</v>
      </c>
      <c r="N33" s="3">
        <f t="shared" si="8"/>
        <v>2.1081130578786511</v>
      </c>
    </row>
    <row r="34" spans="3:14" x14ac:dyDescent="0.25">
      <c r="C34">
        <f t="shared" si="9"/>
        <v>0.1825</v>
      </c>
      <c r="D34" s="2">
        <f t="shared" si="10"/>
        <v>35.775998775374816</v>
      </c>
      <c r="E34" s="1"/>
      <c r="F34" s="1">
        <f t="shared" si="0"/>
        <v>35.958498775374814</v>
      </c>
      <c r="G34" s="1">
        <f t="shared" si="1"/>
        <v>0.40602362437884665</v>
      </c>
      <c r="H34" s="2">
        <f t="shared" si="2"/>
        <v>7.4099311449139504E-2</v>
      </c>
      <c r="I34" s="3">
        <f t="shared" si="3"/>
        <v>3.0086070998556588E-2</v>
      </c>
      <c r="J34" s="2">
        <f t="shared" si="4"/>
        <v>14.525900688550861</v>
      </c>
      <c r="K34" s="3">
        <f t="shared" si="5"/>
        <v>5.897858844932605</v>
      </c>
      <c r="L34" s="3">
        <f t="shared" si="6"/>
        <v>5.9279449159311612</v>
      </c>
      <c r="M34" s="3">
        <f t="shared" si="7"/>
        <v>23.711779663724645</v>
      </c>
      <c r="N34" s="3">
        <f t="shared" si="8"/>
        <v>1.6240944975153866</v>
      </c>
    </row>
    <row r="35" spans="3:14" x14ac:dyDescent="0.25">
      <c r="C35">
        <f t="shared" si="9"/>
        <v>0.1825</v>
      </c>
      <c r="D35" s="2">
        <f t="shared" si="10"/>
        <v>46.508798407987264</v>
      </c>
      <c r="E35" s="1"/>
      <c r="F35" s="1">
        <f t="shared" si="0"/>
        <v>46.691298407987261</v>
      </c>
      <c r="G35" s="1">
        <f t="shared" si="1"/>
        <v>0.31269209676770193</v>
      </c>
      <c r="H35" s="2">
        <f t="shared" si="2"/>
        <v>5.7066307660105606E-2</v>
      </c>
      <c r="I35" s="3">
        <f t="shared" si="3"/>
        <v>1.7844183397029194E-2</v>
      </c>
      <c r="J35" s="2">
        <f t="shared" si="4"/>
        <v>14.542933692339894</v>
      </c>
      <c r="K35" s="3">
        <f t="shared" si="5"/>
        <v>4.5474604294114185</v>
      </c>
      <c r="L35" s="3">
        <f t="shared" si="6"/>
        <v>4.5653046128084478</v>
      </c>
      <c r="M35" s="3">
        <f t="shared" si="7"/>
        <v>18.261218451233791</v>
      </c>
      <c r="N35" s="3">
        <f t="shared" si="8"/>
        <v>1.2507683870708077</v>
      </c>
    </row>
    <row r="36" spans="3:14" x14ac:dyDescent="0.25">
      <c r="C36">
        <f t="shared" si="9"/>
        <v>0.1825</v>
      </c>
      <c r="D36" s="2">
        <f t="shared" si="10"/>
        <v>60.461437930383447</v>
      </c>
      <c r="E36" s="1"/>
      <c r="F36" s="1">
        <f t="shared" si="0"/>
        <v>60.643937930383444</v>
      </c>
      <c r="G36" s="1">
        <f t="shared" si="1"/>
        <v>0.2407495373529363</v>
      </c>
      <c r="H36" s="2">
        <f t="shared" si="2"/>
        <v>4.3936790566910876E-2</v>
      </c>
      <c r="I36" s="3">
        <f t="shared" si="3"/>
        <v>1.057776200175665E-2</v>
      </c>
      <c r="J36" s="2">
        <f t="shared" si="4"/>
        <v>14.55606320943309</v>
      </c>
      <c r="K36" s="3">
        <f t="shared" si="5"/>
        <v>3.5043654833511133</v>
      </c>
      <c r="L36" s="3">
        <f t="shared" si="6"/>
        <v>3.5149432453528702</v>
      </c>
      <c r="M36" s="3">
        <f t="shared" si="7"/>
        <v>14.059772981411481</v>
      </c>
      <c r="N36" s="3">
        <f t="shared" si="8"/>
        <v>0.96299814941174522</v>
      </c>
    </row>
    <row r="37" spans="3:14" x14ac:dyDescent="0.25">
      <c r="C37">
        <f t="shared" si="9"/>
        <v>0.1825</v>
      </c>
      <c r="D37" s="2">
        <f t="shared" si="10"/>
        <v>78.599869309498487</v>
      </c>
      <c r="E37" s="1"/>
      <c r="F37" s="1">
        <f t="shared" si="0"/>
        <v>78.782369309498492</v>
      </c>
      <c r="G37" s="1">
        <f t="shared" si="1"/>
        <v>0.18532065140924536</v>
      </c>
      <c r="H37" s="2">
        <f t="shared" si="2"/>
        <v>3.3821018882187276E-2</v>
      </c>
      <c r="I37" s="3">
        <f t="shared" si="3"/>
        <v>6.2677332505713338E-3</v>
      </c>
      <c r="J37" s="2">
        <f t="shared" si="4"/>
        <v>14.566178981117812</v>
      </c>
      <c r="K37" s="3">
        <f t="shared" si="5"/>
        <v>2.6994137773244109</v>
      </c>
      <c r="L37" s="3">
        <f t="shared" si="6"/>
        <v>2.7056815105749821</v>
      </c>
      <c r="M37" s="3">
        <f t="shared" si="7"/>
        <v>10.822726042299928</v>
      </c>
      <c r="N37" s="3">
        <f t="shared" si="8"/>
        <v>0.74128260563698145</v>
      </c>
    </row>
    <row r="38" spans="3:14" x14ac:dyDescent="0.25">
      <c r="C38">
        <f t="shared" si="9"/>
        <v>0.1825</v>
      </c>
      <c r="D38" s="2">
        <f t="shared" si="10"/>
        <v>102.17983010234803</v>
      </c>
      <c r="E38" s="1"/>
      <c r="F38" s="1">
        <f t="shared" si="0"/>
        <v>102.36233010234804</v>
      </c>
      <c r="G38" s="1">
        <f t="shared" si="1"/>
        <v>0.14263059453025384</v>
      </c>
      <c r="H38" s="2">
        <f t="shared" si="2"/>
        <v>2.6030083501771321E-2</v>
      </c>
      <c r="I38" s="3">
        <f t="shared" si="3"/>
        <v>3.7126862855297953E-3</v>
      </c>
      <c r="J38" s="2">
        <f t="shared" si="4"/>
        <v>14.573969916498228</v>
      </c>
      <c r="K38" s="3">
        <f t="shared" si="5"/>
        <v>2.0786939938561764</v>
      </c>
      <c r="L38" s="3">
        <f t="shared" si="6"/>
        <v>2.0824066801417058</v>
      </c>
      <c r="M38" s="3">
        <f t="shared" si="7"/>
        <v>8.3296267205668233</v>
      </c>
      <c r="N38" s="3">
        <f t="shared" si="8"/>
        <v>0.57052237812101536</v>
      </c>
    </row>
    <row r="39" spans="3:14" x14ac:dyDescent="0.25">
      <c r="C39">
        <f t="shared" si="9"/>
        <v>0.1825</v>
      </c>
      <c r="D39" s="2">
        <f t="shared" si="10"/>
        <v>132.83377913305245</v>
      </c>
      <c r="E39" s="1"/>
      <c r="F39" s="1">
        <f t="shared" si="0"/>
        <v>133.01627913305245</v>
      </c>
      <c r="G39" s="1">
        <f t="shared" si="1"/>
        <v>0.10976100139890418</v>
      </c>
      <c r="H39" s="2">
        <f t="shared" si="2"/>
        <v>2.003138275530001E-2</v>
      </c>
      <c r="I39" s="3">
        <f t="shared" si="3"/>
        <v>2.1986646306264698E-3</v>
      </c>
      <c r="J39" s="2">
        <f t="shared" si="4"/>
        <v>14.579968617244699</v>
      </c>
      <c r="K39" s="3">
        <f t="shared" si="5"/>
        <v>1.6003119557933745</v>
      </c>
      <c r="L39" s="3">
        <f t="shared" si="6"/>
        <v>1.6025106204240009</v>
      </c>
      <c r="M39" s="3">
        <f t="shared" si="7"/>
        <v>6.4100424816960038</v>
      </c>
      <c r="N39" s="3">
        <f t="shared" si="8"/>
        <v>0.43904400559561674</v>
      </c>
    </row>
    <row r="40" spans="3:14" x14ac:dyDescent="0.25">
      <c r="C40">
        <f t="shared" si="9"/>
        <v>0.1825</v>
      </c>
      <c r="D40" s="2">
        <f t="shared" si="10"/>
        <v>172.68391287296819</v>
      </c>
      <c r="E40" s="1"/>
      <c r="F40" s="1">
        <f t="shared" si="0"/>
        <v>172.8664128729682</v>
      </c>
      <c r="G40" s="1">
        <f t="shared" si="1"/>
        <v>8.4458280572576511E-2</v>
      </c>
      <c r="H40" s="2">
        <f t="shared" si="2"/>
        <v>1.5413636204495212E-2</v>
      </c>
      <c r="I40" s="3">
        <f t="shared" si="3"/>
        <v>1.30180921120288E-3</v>
      </c>
      <c r="J40" s="2">
        <f t="shared" si="4"/>
        <v>14.584586363795506</v>
      </c>
      <c r="K40" s="3">
        <f t="shared" si="5"/>
        <v>1.2317890871484143</v>
      </c>
      <c r="L40" s="3">
        <f t="shared" si="6"/>
        <v>1.233090896359617</v>
      </c>
      <c r="M40" s="3">
        <f t="shared" si="7"/>
        <v>4.932363585438468</v>
      </c>
      <c r="N40" s="3">
        <f t="shared" si="8"/>
        <v>0.33783312229030604</v>
      </c>
    </row>
    <row r="42" spans="3:14" x14ac:dyDescent="0.25">
      <c r="C42" t="s">
        <v>18</v>
      </c>
    </row>
  </sheetData>
  <conditionalFormatting sqref="I7:I40">
    <cfRule type="cellIs" dxfId="4" priority="2" stopIfTrue="1" operator="greaterThan">
      <formula>200</formula>
    </cfRule>
  </conditionalFormatting>
  <conditionalFormatting sqref="K7:K40">
    <cfRule type="cellIs" dxfId="3" priority="1" operator="greaterThan">
      <formula>360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EB9A-A4A5-454C-BE19-A43AD8D2EC9B}">
  <dimension ref="A1:N38"/>
  <sheetViews>
    <sheetView tabSelected="1" workbookViewId="0">
      <selection activeCell="K31" sqref="K31"/>
    </sheetView>
  </sheetViews>
  <sheetFormatPr baseColWidth="10" defaultRowHeight="21" x14ac:dyDescent="0.25"/>
  <sheetData>
    <row r="1" spans="1:14" ht="11" customHeight="1" thickBot="1" x14ac:dyDescent="0.3"/>
    <row r="2" spans="1:14" ht="22" thickBot="1" x14ac:dyDescent="0.3">
      <c r="C2" s="20">
        <v>30</v>
      </c>
      <c r="D2" t="s">
        <v>1</v>
      </c>
      <c r="E2" s="18" t="s">
        <v>27</v>
      </c>
      <c r="F2" s="19">
        <v>1.2</v>
      </c>
      <c r="G2" t="s">
        <v>13</v>
      </c>
      <c r="I2" t="s">
        <v>26</v>
      </c>
    </row>
    <row r="3" spans="1:14" ht="11" customHeight="1" x14ac:dyDescent="0.25"/>
    <row r="4" spans="1:14" x14ac:dyDescent="0.25">
      <c r="B4" s="21" t="s">
        <v>1</v>
      </c>
      <c r="C4" s="4" t="s">
        <v>3</v>
      </c>
      <c r="D4" s="4" t="s">
        <v>4</v>
      </c>
      <c r="E4" s="4"/>
      <c r="F4" s="4" t="s">
        <v>0</v>
      </c>
      <c r="G4" s="4" t="s">
        <v>10</v>
      </c>
      <c r="H4" s="4" t="s">
        <v>5</v>
      </c>
      <c r="I4" s="4" t="s">
        <v>8</v>
      </c>
      <c r="J4" s="4" t="s">
        <v>6</v>
      </c>
      <c r="K4" s="4" t="s">
        <v>7</v>
      </c>
      <c r="L4" s="4" t="s">
        <v>9</v>
      </c>
      <c r="M4" s="4" t="s">
        <v>11</v>
      </c>
      <c r="N4" s="4" t="s">
        <v>12</v>
      </c>
    </row>
    <row r="5" spans="1:14" x14ac:dyDescent="0.25">
      <c r="A5" t="s">
        <v>28</v>
      </c>
      <c r="B5" s="14">
        <v>3</v>
      </c>
      <c r="C5">
        <v>0.1</v>
      </c>
      <c r="D5" s="22">
        <v>0.03</v>
      </c>
      <c r="E5" s="1"/>
      <c r="F5" s="14">
        <f>C5+D5</f>
        <v>0.13</v>
      </c>
      <c r="G5" s="1">
        <f>$C$2/F5</f>
        <v>230.76923076923077</v>
      </c>
      <c r="H5" s="2">
        <f>C5/(C5+D5)*$C$2</f>
        <v>23.076923076923077</v>
      </c>
      <c r="I5" s="3">
        <f>G5*H5</f>
        <v>5325.4437869822486</v>
      </c>
      <c r="J5" s="2">
        <f>D5/(C5+D5)*$C$2</f>
        <v>6.9230769230769225</v>
      </c>
      <c r="K5" s="3">
        <f>G5*J5</f>
        <v>1597.6331360946745</v>
      </c>
      <c r="L5" s="3">
        <f>$C$2*G5</f>
        <v>6923.0769230769229</v>
      </c>
      <c r="M5" s="3">
        <f>L5*4</f>
        <v>27692.307692307691</v>
      </c>
      <c r="N5" s="3">
        <f>G5*4</f>
        <v>923.07692307692309</v>
      </c>
    </row>
    <row r="6" spans="1:14" x14ac:dyDescent="0.25">
      <c r="A6" t="s">
        <v>29</v>
      </c>
      <c r="B6" s="14">
        <v>18</v>
      </c>
      <c r="C6">
        <f>C5</f>
        <v>0.1</v>
      </c>
      <c r="D6" s="22">
        <f>D5*$F$2</f>
        <v>3.5999999999999997E-2</v>
      </c>
      <c r="E6" s="1"/>
      <c r="F6" s="14">
        <f t="shared" ref="F6:F38" si="0">C6+D6</f>
        <v>0.13600000000000001</v>
      </c>
      <c r="G6" s="1">
        <f t="shared" ref="G6:G38" si="1">$C$2/F6</f>
        <v>220.58823529411762</v>
      </c>
      <c r="H6" s="2">
        <f t="shared" ref="H6:H38" si="2">C6/(C6+D6)*$C$2</f>
        <v>22.058823529411764</v>
      </c>
      <c r="I6" s="3">
        <f t="shared" ref="I6:I38" si="3">G6*H6</f>
        <v>4865.9169550173001</v>
      </c>
      <c r="J6" s="2">
        <f t="shared" ref="J6:J38" si="4">D6/(C6+D6)*$C$2</f>
        <v>7.9411764705882337</v>
      </c>
      <c r="K6" s="3">
        <f t="shared" ref="K6:K38" si="5">G6*J6</f>
        <v>1751.7301038062278</v>
      </c>
      <c r="L6" s="3">
        <f t="shared" ref="L6:L38" si="6">$C$2*G6</f>
        <v>6617.6470588235288</v>
      </c>
      <c r="M6" s="3">
        <f t="shared" ref="M6:M38" si="7">L6*4</f>
        <v>26470.588235294115</v>
      </c>
      <c r="N6" s="3">
        <f t="shared" ref="N6:N38" si="8">G6*4</f>
        <v>882.35294117647049</v>
      </c>
    </row>
    <row r="7" spans="1:14" x14ac:dyDescent="0.25">
      <c r="A7" t="s">
        <v>30</v>
      </c>
      <c r="B7" s="14">
        <v>100</v>
      </c>
      <c r="C7">
        <f t="shared" ref="C7:C38" si="9">C6</f>
        <v>0.1</v>
      </c>
      <c r="D7" s="22">
        <f t="shared" ref="D7:D38" si="10">D6*$F$2</f>
        <v>4.3199999999999995E-2</v>
      </c>
      <c r="E7" s="1"/>
      <c r="F7" s="14">
        <f t="shared" si="0"/>
        <v>0.14319999999999999</v>
      </c>
      <c r="G7" s="1">
        <f t="shared" si="1"/>
        <v>209.49720670391062</v>
      </c>
      <c r="H7" s="2">
        <f t="shared" si="2"/>
        <v>20.949720670391063</v>
      </c>
      <c r="I7" s="3">
        <f t="shared" si="3"/>
        <v>4388.9079616741055</v>
      </c>
      <c r="J7" s="2">
        <f t="shared" si="4"/>
        <v>9.0502793296089372</v>
      </c>
      <c r="K7" s="3">
        <f t="shared" si="5"/>
        <v>1896.0082394432131</v>
      </c>
      <c r="L7" s="3">
        <f t="shared" si="6"/>
        <v>6284.9162011173185</v>
      </c>
      <c r="M7" s="3">
        <f t="shared" si="7"/>
        <v>25139.664804469274</v>
      </c>
      <c r="N7" s="3">
        <f t="shared" si="8"/>
        <v>837.98882681564248</v>
      </c>
    </row>
    <row r="8" spans="1:14" x14ac:dyDescent="0.25">
      <c r="B8" s="14"/>
      <c r="C8">
        <f t="shared" si="9"/>
        <v>0.1</v>
      </c>
      <c r="D8" s="22">
        <f t="shared" si="10"/>
        <v>5.183999999999999E-2</v>
      </c>
      <c r="E8" s="1"/>
      <c r="F8" s="14">
        <f t="shared" si="0"/>
        <v>0.15184</v>
      </c>
      <c r="G8" s="1">
        <f t="shared" si="1"/>
        <v>197.57639620653319</v>
      </c>
      <c r="H8" s="2">
        <f t="shared" si="2"/>
        <v>19.757639620653322</v>
      </c>
      <c r="I8" s="3">
        <f t="shared" si="3"/>
        <v>3903.6432337960987</v>
      </c>
      <c r="J8" s="2">
        <f t="shared" si="4"/>
        <v>10.242360379346678</v>
      </c>
      <c r="K8" s="3">
        <f t="shared" si="5"/>
        <v>2023.6486523998969</v>
      </c>
      <c r="L8" s="3">
        <f t="shared" si="6"/>
        <v>5927.2918861959961</v>
      </c>
      <c r="M8" s="3">
        <f t="shared" si="7"/>
        <v>23709.167544783984</v>
      </c>
      <c r="N8" s="3">
        <f t="shared" si="8"/>
        <v>790.30558482613276</v>
      </c>
    </row>
    <row r="9" spans="1:14" x14ac:dyDescent="0.25">
      <c r="A9" t="s">
        <v>39</v>
      </c>
      <c r="B9" s="14">
        <v>3.4</v>
      </c>
      <c r="C9">
        <f t="shared" si="9"/>
        <v>0.1</v>
      </c>
      <c r="D9" s="22">
        <f t="shared" si="10"/>
        <v>6.2207999999999986E-2</v>
      </c>
      <c r="E9" s="1"/>
      <c r="F9" s="14">
        <f t="shared" si="0"/>
        <v>0.16220799999999999</v>
      </c>
      <c r="G9" s="1">
        <f t="shared" si="1"/>
        <v>184.94772144407182</v>
      </c>
      <c r="H9" s="2">
        <f t="shared" si="2"/>
        <v>18.494772144407186</v>
      </c>
      <c r="I9" s="3">
        <f t="shared" si="3"/>
        <v>3420.5659667353989</v>
      </c>
      <c r="J9" s="2">
        <f t="shared" si="4"/>
        <v>11.505227855592818</v>
      </c>
      <c r="K9" s="3">
        <f t="shared" si="5"/>
        <v>2127.8656765867563</v>
      </c>
      <c r="L9" s="3">
        <f t="shared" si="6"/>
        <v>5548.4316433221547</v>
      </c>
      <c r="M9" s="3">
        <f t="shared" si="7"/>
        <v>22193.726573288619</v>
      </c>
      <c r="N9" s="3">
        <f t="shared" si="8"/>
        <v>739.79088577628727</v>
      </c>
    </row>
    <row r="10" spans="1:14" x14ac:dyDescent="0.25">
      <c r="A10" t="s">
        <v>40</v>
      </c>
      <c r="B10" s="23">
        <v>3.6</v>
      </c>
      <c r="C10">
        <f t="shared" si="9"/>
        <v>0.1</v>
      </c>
      <c r="D10" s="22">
        <f t="shared" si="10"/>
        <v>7.4649599999999983E-2</v>
      </c>
      <c r="E10" s="1"/>
      <c r="F10" s="14">
        <f t="shared" si="0"/>
        <v>0.17464959999999999</v>
      </c>
      <c r="G10" s="1">
        <f t="shared" si="1"/>
        <v>171.77250906958849</v>
      </c>
      <c r="H10" s="2">
        <f t="shared" si="2"/>
        <v>17.17725090695885</v>
      </c>
      <c r="I10" s="3">
        <f t="shared" si="3"/>
        <v>2950.5794872061861</v>
      </c>
      <c r="J10" s="2">
        <f t="shared" si="4"/>
        <v>12.82274909304115</v>
      </c>
      <c r="K10" s="3">
        <f t="shared" si="5"/>
        <v>2202.5957848814687</v>
      </c>
      <c r="L10" s="3">
        <f t="shared" si="6"/>
        <v>5153.1752720876548</v>
      </c>
      <c r="M10" s="3">
        <f t="shared" si="7"/>
        <v>20612.701088350619</v>
      </c>
      <c r="N10" s="3">
        <f t="shared" si="8"/>
        <v>687.09003627835398</v>
      </c>
    </row>
    <row r="11" spans="1:14" x14ac:dyDescent="0.25">
      <c r="C11">
        <f t="shared" si="9"/>
        <v>0.1</v>
      </c>
      <c r="D11" s="22">
        <f t="shared" si="10"/>
        <v>8.9579519999999982E-2</v>
      </c>
      <c r="E11" s="1"/>
      <c r="F11" s="14">
        <f t="shared" si="0"/>
        <v>0.18957952</v>
      </c>
      <c r="G11" s="1">
        <f t="shared" si="1"/>
        <v>158.24494122571889</v>
      </c>
      <c r="H11" s="2">
        <f t="shared" si="2"/>
        <v>15.824494122571892</v>
      </c>
      <c r="I11" s="3">
        <f t="shared" si="3"/>
        <v>2504.1461423531232</v>
      </c>
      <c r="J11" s="2">
        <f t="shared" si="4"/>
        <v>14.175505877428106</v>
      </c>
      <c r="K11" s="3">
        <f t="shared" si="5"/>
        <v>2243.2020944184433</v>
      </c>
      <c r="L11" s="3">
        <f t="shared" si="6"/>
        <v>4747.3482367715669</v>
      </c>
      <c r="M11" s="3">
        <f t="shared" si="7"/>
        <v>18989.392947086268</v>
      </c>
      <c r="N11" s="3">
        <f t="shared" si="8"/>
        <v>632.97976490287556</v>
      </c>
    </row>
    <row r="12" spans="1:14" x14ac:dyDescent="0.25">
      <c r="B12" s="21" t="s">
        <v>31</v>
      </c>
      <c r="C12">
        <f t="shared" si="9"/>
        <v>0.1</v>
      </c>
      <c r="D12" s="22">
        <f t="shared" si="10"/>
        <v>0.10749542399999998</v>
      </c>
      <c r="E12" s="1"/>
      <c r="F12" s="14">
        <f t="shared" si="0"/>
        <v>0.20749542399999998</v>
      </c>
      <c r="G12" s="1">
        <f t="shared" si="1"/>
        <v>144.58150171061124</v>
      </c>
      <c r="H12" s="2">
        <f t="shared" si="2"/>
        <v>14.458150171061124</v>
      </c>
      <c r="I12" s="3">
        <f t="shared" si="3"/>
        <v>2090.3810636895482</v>
      </c>
      <c r="J12" s="2">
        <f t="shared" si="4"/>
        <v>15.541849828938878</v>
      </c>
      <c r="K12" s="3">
        <f t="shared" si="5"/>
        <v>2247.0639876287892</v>
      </c>
      <c r="L12" s="3">
        <f t="shared" si="6"/>
        <v>4337.4450513183374</v>
      </c>
      <c r="M12" s="3">
        <f t="shared" si="7"/>
        <v>17349.78020527335</v>
      </c>
      <c r="N12" s="3">
        <f t="shared" si="8"/>
        <v>578.32600684244494</v>
      </c>
    </row>
    <row r="13" spans="1:14" x14ac:dyDescent="0.25">
      <c r="A13" t="s">
        <v>32</v>
      </c>
      <c r="B13">
        <v>180</v>
      </c>
      <c r="C13">
        <f t="shared" si="9"/>
        <v>0.1</v>
      </c>
      <c r="D13" s="22">
        <f t="shared" si="10"/>
        <v>0.12899450879999996</v>
      </c>
      <c r="E13" s="1"/>
      <c r="F13" s="14">
        <f t="shared" si="0"/>
        <v>0.22899450879999997</v>
      </c>
      <c r="G13" s="1">
        <f t="shared" si="1"/>
        <v>131.00750824641611</v>
      </c>
      <c r="H13" s="2">
        <f t="shared" si="2"/>
        <v>13.100750824641612</v>
      </c>
      <c r="I13" s="3">
        <f t="shared" si="3"/>
        <v>1716.2967216934785</v>
      </c>
      <c r="J13" s="2">
        <f t="shared" si="4"/>
        <v>16.899249175358392</v>
      </c>
      <c r="K13" s="3">
        <f t="shared" si="5"/>
        <v>2213.9285256990051</v>
      </c>
      <c r="L13" s="3">
        <f t="shared" si="6"/>
        <v>3930.2252473924832</v>
      </c>
      <c r="M13" s="3">
        <f t="shared" si="7"/>
        <v>15720.900989569933</v>
      </c>
      <c r="N13" s="3">
        <f t="shared" si="8"/>
        <v>524.03003298566443</v>
      </c>
    </row>
    <row r="14" spans="1:14" x14ac:dyDescent="0.25">
      <c r="C14">
        <f t="shared" si="9"/>
        <v>0.1</v>
      </c>
      <c r="D14" s="22">
        <f t="shared" si="10"/>
        <v>0.15479341055999996</v>
      </c>
      <c r="E14" s="1"/>
      <c r="F14" s="14">
        <f t="shared" si="0"/>
        <v>0.25479341055999993</v>
      </c>
      <c r="G14" s="1">
        <f t="shared" si="1"/>
        <v>117.74244841757971</v>
      </c>
      <c r="H14" s="2">
        <f t="shared" si="2"/>
        <v>11.774244841757969</v>
      </c>
      <c r="I14" s="3">
        <f t="shared" si="3"/>
        <v>1386.3284159366417</v>
      </c>
      <c r="J14" s="2">
        <f t="shared" si="4"/>
        <v>18.225755158242034</v>
      </c>
      <c r="K14" s="3">
        <f t="shared" si="5"/>
        <v>2145.9450365907501</v>
      </c>
      <c r="L14" s="3">
        <f t="shared" si="6"/>
        <v>3532.2734525273913</v>
      </c>
      <c r="M14" s="3">
        <f t="shared" si="7"/>
        <v>14129.093810109565</v>
      </c>
      <c r="N14" s="3">
        <f t="shared" si="8"/>
        <v>470.96979367031884</v>
      </c>
    </row>
    <row r="15" spans="1:14" x14ac:dyDescent="0.25">
      <c r="C15">
        <f t="shared" si="9"/>
        <v>0.1</v>
      </c>
      <c r="D15" s="22">
        <f t="shared" si="10"/>
        <v>0.18575209267199994</v>
      </c>
      <c r="E15" s="1"/>
      <c r="F15" s="14">
        <f t="shared" si="0"/>
        <v>0.28575209267199997</v>
      </c>
      <c r="G15" s="1">
        <f t="shared" si="1"/>
        <v>104.98610778131885</v>
      </c>
      <c r="H15" s="2">
        <f t="shared" si="2"/>
        <v>10.498610778131885</v>
      </c>
      <c r="I15" s="3">
        <f t="shared" si="3"/>
        <v>1102.2082827070699</v>
      </c>
      <c r="J15" s="2">
        <f t="shared" si="4"/>
        <v>19.501389221868113</v>
      </c>
      <c r="K15" s="3">
        <f t="shared" si="5"/>
        <v>2047.3749507324953</v>
      </c>
      <c r="L15" s="3">
        <f t="shared" si="6"/>
        <v>3149.5832334395654</v>
      </c>
      <c r="M15" s="3">
        <f t="shared" si="7"/>
        <v>12598.332933758262</v>
      </c>
      <c r="N15" s="3">
        <f t="shared" si="8"/>
        <v>419.9444311252754</v>
      </c>
    </row>
    <row r="16" spans="1:14" x14ac:dyDescent="0.25">
      <c r="C16">
        <f t="shared" si="9"/>
        <v>0.1</v>
      </c>
      <c r="D16" s="22">
        <f t="shared" si="10"/>
        <v>0.22290251120639992</v>
      </c>
      <c r="E16" s="1"/>
      <c r="F16" s="14">
        <f t="shared" si="0"/>
        <v>0.3229025112063999</v>
      </c>
      <c r="G16" s="1">
        <f t="shared" si="1"/>
        <v>92.907298515321685</v>
      </c>
      <c r="H16" s="2">
        <f t="shared" si="2"/>
        <v>9.2907298515321681</v>
      </c>
      <c r="I16" s="3">
        <f t="shared" si="3"/>
        <v>863.17661174150942</v>
      </c>
      <c r="J16" s="2">
        <f t="shared" si="4"/>
        <v>20.709270148467834</v>
      </c>
      <c r="K16" s="3">
        <f t="shared" si="5"/>
        <v>1924.0423437181412</v>
      </c>
      <c r="L16" s="3">
        <f t="shared" si="6"/>
        <v>2787.2189554596507</v>
      </c>
      <c r="M16" s="3">
        <f t="shared" si="7"/>
        <v>11148.875821838603</v>
      </c>
      <c r="N16" s="3">
        <f t="shared" si="8"/>
        <v>371.62919406128674</v>
      </c>
    </row>
    <row r="17" spans="1:14" x14ac:dyDescent="0.25">
      <c r="B17" s="21" t="s">
        <v>33</v>
      </c>
      <c r="C17">
        <f t="shared" si="9"/>
        <v>0.1</v>
      </c>
      <c r="D17" s="22">
        <f t="shared" si="10"/>
        <v>0.26748301344767988</v>
      </c>
      <c r="E17" s="1"/>
      <c r="F17" s="14">
        <f t="shared" si="0"/>
        <v>0.36748301344767986</v>
      </c>
      <c r="G17" s="1">
        <f t="shared" si="1"/>
        <v>81.636426452868491</v>
      </c>
      <c r="H17" s="2">
        <f t="shared" si="2"/>
        <v>8.1636426452868491</v>
      </c>
      <c r="I17" s="3">
        <f t="shared" si="3"/>
        <v>666.45061239946062</v>
      </c>
      <c r="J17" s="2">
        <f t="shared" si="4"/>
        <v>21.836357354713154</v>
      </c>
      <c r="K17" s="3">
        <f t="shared" si="5"/>
        <v>1782.6421811865944</v>
      </c>
      <c r="L17" s="3">
        <f t="shared" si="6"/>
        <v>2449.0927935860545</v>
      </c>
      <c r="M17" s="3">
        <f t="shared" si="7"/>
        <v>9796.3711743442182</v>
      </c>
      <c r="N17" s="3">
        <f t="shared" si="8"/>
        <v>326.54570581147397</v>
      </c>
    </row>
    <row r="18" spans="1:14" x14ac:dyDescent="0.25">
      <c r="A18" t="s">
        <v>37</v>
      </c>
      <c r="B18">
        <v>360</v>
      </c>
      <c r="C18">
        <f t="shared" si="9"/>
        <v>0.1</v>
      </c>
      <c r="D18" s="22">
        <f t="shared" si="10"/>
        <v>0.32097961613721587</v>
      </c>
      <c r="E18" s="1"/>
      <c r="F18" s="14">
        <f t="shared" si="0"/>
        <v>0.42097961613721591</v>
      </c>
      <c r="G18" s="1">
        <f t="shared" si="1"/>
        <v>71.262357724754239</v>
      </c>
      <c r="H18" s="2">
        <f t="shared" si="2"/>
        <v>7.1262357724754235</v>
      </c>
      <c r="I18" s="3">
        <f t="shared" si="3"/>
        <v>507.83236284908401</v>
      </c>
      <c r="J18" s="2">
        <f t="shared" si="4"/>
        <v>22.873764227524575</v>
      </c>
      <c r="K18" s="3">
        <f t="shared" si="5"/>
        <v>1630.0383688935431</v>
      </c>
      <c r="L18" s="3">
        <f t="shared" si="6"/>
        <v>2137.870731742627</v>
      </c>
      <c r="M18" s="3">
        <f t="shared" si="7"/>
        <v>8551.4829269705078</v>
      </c>
      <c r="N18" s="3">
        <f t="shared" si="8"/>
        <v>285.04943089901695</v>
      </c>
    </row>
    <row r="19" spans="1:14" x14ac:dyDescent="0.25">
      <c r="A19" t="s">
        <v>36</v>
      </c>
      <c r="B19">
        <v>100</v>
      </c>
      <c r="C19">
        <f t="shared" si="9"/>
        <v>0.1</v>
      </c>
      <c r="D19" s="22">
        <f t="shared" si="10"/>
        <v>0.38517553936465904</v>
      </c>
      <c r="E19" s="1"/>
      <c r="F19" s="14">
        <f t="shared" si="0"/>
        <v>0.48517553936465907</v>
      </c>
      <c r="G19" s="1">
        <f t="shared" si="1"/>
        <v>61.833290357723349</v>
      </c>
      <c r="H19" s="2">
        <f t="shared" si="2"/>
        <v>6.1833290357723349</v>
      </c>
      <c r="I19" s="3">
        <f t="shared" si="3"/>
        <v>382.33557964625231</v>
      </c>
      <c r="J19" s="2">
        <f t="shared" si="4"/>
        <v>23.816670964227661</v>
      </c>
      <c r="K19" s="3">
        <f t="shared" si="5"/>
        <v>1472.663131085448</v>
      </c>
      <c r="L19" s="3">
        <f t="shared" si="6"/>
        <v>1854.9987107317004</v>
      </c>
      <c r="M19" s="3">
        <f t="shared" si="7"/>
        <v>7419.9948429268015</v>
      </c>
      <c r="N19" s="3">
        <f t="shared" si="8"/>
        <v>247.3331614308934</v>
      </c>
    </row>
    <row r="20" spans="1:14" x14ac:dyDescent="0.25">
      <c r="C20">
        <f t="shared" si="9"/>
        <v>0.1</v>
      </c>
      <c r="D20" s="22">
        <f t="shared" si="10"/>
        <v>0.46221064723759081</v>
      </c>
      <c r="E20" s="1"/>
      <c r="F20" s="14">
        <f t="shared" si="0"/>
        <v>0.56221064723759084</v>
      </c>
      <c r="G20" s="1">
        <f t="shared" si="1"/>
        <v>53.360782381842668</v>
      </c>
      <c r="H20" s="2">
        <f t="shared" si="2"/>
        <v>5.3360782381842675</v>
      </c>
      <c r="I20" s="3">
        <f t="shared" si="3"/>
        <v>284.73730964023713</v>
      </c>
      <c r="J20" s="2">
        <f t="shared" si="4"/>
        <v>24.663921761815729</v>
      </c>
      <c r="K20" s="3">
        <f t="shared" si="5"/>
        <v>1316.0861618150427</v>
      </c>
      <c r="L20" s="3">
        <f t="shared" si="6"/>
        <v>1600.82347145528</v>
      </c>
      <c r="M20" s="3">
        <f t="shared" si="7"/>
        <v>6403.2938858211201</v>
      </c>
      <c r="N20" s="3">
        <f t="shared" si="8"/>
        <v>213.44312952737067</v>
      </c>
    </row>
    <row r="21" spans="1:14" x14ac:dyDescent="0.25">
      <c r="C21">
        <f t="shared" si="9"/>
        <v>0.1</v>
      </c>
      <c r="D21" s="22">
        <f t="shared" si="10"/>
        <v>0.55465277668510893</v>
      </c>
      <c r="E21" s="1"/>
      <c r="F21" s="14">
        <f t="shared" si="0"/>
        <v>0.65465277668510891</v>
      </c>
      <c r="G21" s="1">
        <f t="shared" si="1"/>
        <v>45.82581953124464</v>
      </c>
      <c r="H21" s="2">
        <f t="shared" si="2"/>
        <v>4.582581953124464</v>
      </c>
      <c r="I21" s="3">
        <f t="shared" si="3"/>
        <v>210.00057357102028</v>
      </c>
      <c r="J21" s="2">
        <f t="shared" si="4"/>
        <v>25.41741804687554</v>
      </c>
      <c r="K21" s="3">
        <f t="shared" si="5"/>
        <v>1164.7740123663191</v>
      </c>
      <c r="L21" s="3">
        <f t="shared" si="6"/>
        <v>1374.7745859373392</v>
      </c>
      <c r="M21" s="3">
        <f t="shared" si="7"/>
        <v>5499.0983437493569</v>
      </c>
      <c r="N21" s="3">
        <f t="shared" si="8"/>
        <v>183.30327812497856</v>
      </c>
    </row>
    <row r="22" spans="1:14" x14ac:dyDescent="0.25">
      <c r="B22" s="21" t="s">
        <v>35</v>
      </c>
      <c r="C22">
        <f t="shared" si="9"/>
        <v>0.1</v>
      </c>
      <c r="D22" s="22">
        <f t="shared" si="10"/>
        <v>0.66558333202213071</v>
      </c>
      <c r="E22" s="1"/>
      <c r="F22" s="14">
        <f t="shared" si="0"/>
        <v>0.76558333202213069</v>
      </c>
      <c r="G22" s="1">
        <f t="shared" si="1"/>
        <v>39.185806097373067</v>
      </c>
      <c r="H22" s="2">
        <f t="shared" si="2"/>
        <v>3.9185806097373073</v>
      </c>
      <c r="I22" s="3">
        <f t="shared" si="3"/>
        <v>153.55273995009205</v>
      </c>
      <c r="J22" s="2">
        <f t="shared" si="4"/>
        <v>26.081419390262692</v>
      </c>
      <c r="K22" s="3">
        <f t="shared" si="5"/>
        <v>1022.0214429711</v>
      </c>
      <c r="L22" s="3">
        <f t="shared" si="6"/>
        <v>1175.574182921192</v>
      </c>
      <c r="M22" s="3">
        <f t="shared" si="7"/>
        <v>4702.296731684768</v>
      </c>
      <c r="N22" s="3">
        <f t="shared" si="8"/>
        <v>156.74322438949227</v>
      </c>
    </row>
    <row r="23" spans="1:14" x14ac:dyDescent="0.25">
      <c r="A23" t="s">
        <v>34</v>
      </c>
      <c r="B23" s="14">
        <v>0.1</v>
      </c>
      <c r="C23">
        <f t="shared" si="9"/>
        <v>0.1</v>
      </c>
      <c r="D23" s="22">
        <f t="shared" si="10"/>
        <v>0.79869999842655681</v>
      </c>
      <c r="E23" s="1"/>
      <c r="F23" s="14">
        <f t="shared" si="0"/>
        <v>0.89869999842655679</v>
      </c>
      <c r="G23" s="1">
        <f t="shared" si="1"/>
        <v>33.381551187853539</v>
      </c>
      <c r="H23" s="2">
        <f t="shared" si="2"/>
        <v>3.338155118785354</v>
      </c>
      <c r="I23" s="3">
        <f t="shared" si="3"/>
        <v>111.43279597072861</v>
      </c>
      <c r="J23" s="2">
        <f t="shared" si="4"/>
        <v>26.661844881214648</v>
      </c>
      <c r="K23" s="3">
        <f t="shared" si="5"/>
        <v>890.01373966487768</v>
      </c>
      <c r="L23" s="3">
        <f t="shared" si="6"/>
        <v>1001.4465356356062</v>
      </c>
      <c r="M23" s="3">
        <f t="shared" si="7"/>
        <v>4005.7861425424248</v>
      </c>
      <c r="N23" s="3">
        <f t="shared" si="8"/>
        <v>133.52620475141416</v>
      </c>
    </row>
    <row r="24" spans="1:14" x14ac:dyDescent="0.25">
      <c r="A24" t="s">
        <v>38</v>
      </c>
      <c r="B24" s="14">
        <v>4.5</v>
      </c>
      <c r="C24">
        <f t="shared" si="9"/>
        <v>0.1</v>
      </c>
      <c r="D24" s="22">
        <f t="shared" si="10"/>
        <v>0.95843999811186809</v>
      </c>
      <c r="E24" s="1"/>
      <c r="F24" s="14">
        <f t="shared" si="0"/>
        <v>1.0584399981118682</v>
      </c>
      <c r="G24" s="1">
        <f t="shared" si="1"/>
        <v>28.343600065678217</v>
      </c>
      <c r="H24" s="2">
        <f t="shared" si="2"/>
        <v>2.8343600065678216</v>
      </c>
      <c r="I24" s="3">
        <f t="shared" si="3"/>
        <v>80.335966468311426</v>
      </c>
      <c r="J24" s="2">
        <f t="shared" si="4"/>
        <v>27.165639993432176</v>
      </c>
      <c r="K24" s="3">
        <f t="shared" si="5"/>
        <v>769.97203550203506</v>
      </c>
      <c r="L24" s="3">
        <f t="shared" si="6"/>
        <v>850.30800197034648</v>
      </c>
      <c r="M24" s="3">
        <f t="shared" si="7"/>
        <v>3401.2320078813859</v>
      </c>
      <c r="N24" s="3">
        <f t="shared" si="8"/>
        <v>113.37440026271287</v>
      </c>
    </row>
    <row r="25" spans="1:14" x14ac:dyDescent="0.25">
      <c r="C25">
        <f t="shared" si="9"/>
        <v>0.1</v>
      </c>
      <c r="D25" s="22">
        <f t="shared" si="10"/>
        <v>1.1501279977342416</v>
      </c>
      <c r="E25" s="1"/>
      <c r="F25" s="14">
        <f t="shared" si="0"/>
        <v>1.2501279977342417</v>
      </c>
      <c r="G25" s="1">
        <f t="shared" si="1"/>
        <v>23.997542695126125</v>
      </c>
      <c r="H25" s="2">
        <f t="shared" si="2"/>
        <v>2.3997542695126128</v>
      </c>
      <c r="I25" s="3">
        <f t="shared" si="3"/>
        <v>57.588205540440129</v>
      </c>
      <c r="J25" s="2">
        <f t="shared" si="4"/>
        <v>27.600245730487387</v>
      </c>
      <c r="K25" s="3">
        <f t="shared" si="5"/>
        <v>662.33807531334367</v>
      </c>
      <c r="L25" s="3">
        <f t="shared" si="6"/>
        <v>719.92628085378374</v>
      </c>
      <c r="M25" s="3">
        <f t="shared" si="7"/>
        <v>2879.7051234151349</v>
      </c>
      <c r="N25" s="3">
        <f t="shared" si="8"/>
        <v>95.990170780504499</v>
      </c>
    </row>
    <row r="26" spans="1:14" x14ac:dyDescent="0.25">
      <c r="C26">
        <f t="shared" si="9"/>
        <v>0.1</v>
      </c>
      <c r="D26" s="22">
        <f t="shared" si="10"/>
        <v>1.3801535972810899</v>
      </c>
      <c r="E26" s="1"/>
      <c r="F26" s="14">
        <f t="shared" si="0"/>
        <v>1.48015359728109</v>
      </c>
      <c r="G26" s="1">
        <f t="shared" si="1"/>
        <v>20.268166800464034</v>
      </c>
      <c r="H26" s="2">
        <f t="shared" si="2"/>
        <v>2.0268166800464034</v>
      </c>
      <c r="I26" s="3">
        <f t="shared" si="3"/>
        <v>41.079858545143246</v>
      </c>
      <c r="J26" s="2">
        <f t="shared" si="4"/>
        <v>27.973183319953595</v>
      </c>
      <c r="K26" s="3">
        <f t="shared" si="5"/>
        <v>566.96514546877768</v>
      </c>
      <c r="L26" s="3">
        <f t="shared" si="6"/>
        <v>608.04500401392102</v>
      </c>
      <c r="M26" s="3">
        <f t="shared" si="7"/>
        <v>2432.1800160556841</v>
      </c>
      <c r="N26" s="3">
        <f t="shared" si="8"/>
        <v>81.072667201856135</v>
      </c>
    </row>
    <row r="27" spans="1:14" x14ac:dyDescent="0.25">
      <c r="C27">
        <f t="shared" si="9"/>
        <v>0.1</v>
      </c>
      <c r="D27" s="22">
        <f t="shared" si="10"/>
        <v>1.6561843167373078</v>
      </c>
      <c r="E27" s="1"/>
      <c r="F27" s="14">
        <f t="shared" si="0"/>
        <v>1.7561843167373079</v>
      </c>
      <c r="G27" s="1">
        <f t="shared" si="1"/>
        <v>17.082489414172031</v>
      </c>
      <c r="H27" s="2">
        <f t="shared" si="2"/>
        <v>1.7082489414172031</v>
      </c>
      <c r="I27" s="3">
        <f t="shared" si="3"/>
        <v>29.18114445852995</v>
      </c>
      <c r="J27" s="2">
        <f t="shared" si="4"/>
        <v>28.291751058582793</v>
      </c>
      <c r="K27" s="3">
        <f t="shared" si="5"/>
        <v>483.29353796663094</v>
      </c>
      <c r="L27" s="3">
        <f t="shared" si="6"/>
        <v>512.47468242516095</v>
      </c>
      <c r="M27" s="3">
        <f t="shared" si="7"/>
        <v>2049.8987297006438</v>
      </c>
      <c r="N27" s="3">
        <f t="shared" si="8"/>
        <v>68.329957656688123</v>
      </c>
    </row>
    <row r="28" spans="1:14" x14ac:dyDescent="0.25">
      <c r="C28">
        <f t="shared" si="9"/>
        <v>0.1</v>
      </c>
      <c r="D28" s="22">
        <f t="shared" si="10"/>
        <v>1.9874211800847692</v>
      </c>
      <c r="E28" s="1"/>
      <c r="F28" s="14">
        <f t="shared" si="0"/>
        <v>2.0874211800847693</v>
      </c>
      <c r="G28" s="1">
        <f t="shared" si="1"/>
        <v>14.371800136080688</v>
      </c>
      <c r="H28" s="2">
        <f t="shared" si="2"/>
        <v>1.437180013608069</v>
      </c>
      <c r="I28" s="3">
        <f t="shared" si="3"/>
        <v>20.65486391514489</v>
      </c>
      <c r="J28" s="2">
        <f t="shared" si="4"/>
        <v>28.562819986391929</v>
      </c>
      <c r="K28" s="3">
        <f t="shared" si="5"/>
        <v>410.49914016727575</v>
      </c>
      <c r="L28" s="3">
        <f t="shared" si="6"/>
        <v>431.15400408242067</v>
      </c>
      <c r="M28" s="3">
        <f t="shared" si="7"/>
        <v>1724.6160163296827</v>
      </c>
      <c r="N28" s="3">
        <f t="shared" si="8"/>
        <v>57.487200544322754</v>
      </c>
    </row>
    <row r="29" spans="1:14" x14ac:dyDescent="0.25">
      <c r="C29">
        <f t="shared" si="9"/>
        <v>0.1</v>
      </c>
      <c r="D29" s="22">
        <f t="shared" si="10"/>
        <v>2.3849054161017231</v>
      </c>
      <c r="E29" s="1"/>
      <c r="F29" s="14">
        <f t="shared" si="0"/>
        <v>2.4849054161017232</v>
      </c>
      <c r="G29" s="1">
        <f t="shared" si="1"/>
        <v>12.072894125307789</v>
      </c>
      <c r="H29" s="2">
        <f t="shared" si="2"/>
        <v>1.2072894125307789</v>
      </c>
      <c r="I29" s="3">
        <f t="shared" si="3"/>
        <v>14.575477256089133</v>
      </c>
      <c r="J29" s="2">
        <f t="shared" si="4"/>
        <v>28.79271058746922</v>
      </c>
      <c r="K29" s="3">
        <f t="shared" si="5"/>
        <v>347.61134650314449</v>
      </c>
      <c r="L29" s="3">
        <f t="shared" si="6"/>
        <v>362.18682375923368</v>
      </c>
      <c r="M29" s="3">
        <f t="shared" si="7"/>
        <v>1448.7472950369347</v>
      </c>
      <c r="N29" s="3">
        <f t="shared" si="8"/>
        <v>48.291576501231155</v>
      </c>
    </row>
    <row r="30" spans="1:14" x14ac:dyDescent="0.25">
      <c r="C30">
        <f t="shared" si="9"/>
        <v>0.1</v>
      </c>
      <c r="D30" s="22">
        <f t="shared" si="10"/>
        <v>2.8618864993220678</v>
      </c>
      <c r="E30" s="1"/>
      <c r="F30" s="14">
        <f t="shared" si="0"/>
        <v>2.9618864993220679</v>
      </c>
      <c r="G30" s="1">
        <f t="shared" si="1"/>
        <v>10.128679814998501</v>
      </c>
      <c r="H30" s="2">
        <f t="shared" si="2"/>
        <v>1.0128679814998502</v>
      </c>
      <c r="I30" s="3">
        <f t="shared" si="3"/>
        <v>10.259015479475808</v>
      </c>
      <c r="J30" s="2">
        <f t="shared" si="4"/>
        <v>28.987132018500152</v>
      </c>
      <c r="K30" s="3">
        <f t="shared" si="5"/>
        <v>293.60137897047923</v>
      </c>
      <c r="L30" s="3">
        <f t="shared" si="6"/>
        <v>303.86039444995504</v>
      </c>
      <c r="M30" s="3">
        <f t="shared" si="7"/>
        <v>1215.4415777998202</v>
      </c>
      <c r="N30" s="3">
        <f t="shared" si="8"/>
        <v>40.514719259994003</v>
      </c>
    </row>
    <row r="31" spans="1:14" x14ac:dyDescent="0.25">
      <c r="C31">
        <f t="shared" si="9"/>
        <v>0.1</v>
      </c>
      <c r="D31" s="22">
        <f t="shared" si="10"/>
        <v>3.4342637991864815</v>
      </c>
      <c r="E31" s="1"/>
      <c r="F31" s="14">
        <f t="shared" si="0"/>
        <v>3.5342637991864816</v>
      </c>
      <c r="G31" s="1">
        <f t="shared" si="1"/>
        <v>8.4883307258800009</v>
      </c>
      <c r="H31" s="2">
        <f t="shared" si="2"/>
        <v>0.84883307258800023</v>
      </c>
      <c r="I31" s="3">
        <f t="shared" si="3"/>
        <v>7.2051758511918518</v>
      </c>
      <c r="J31" s="2">
        <f t="shared" si="4"/>
        <v>29.151166927412</v>
      </c>
      <c r="K31" s="3">
        <f t="shared" si="5"/>
        <v>247.44474592520817</v>
      </c>
      <c r="L31" s="3">
        <f t="shared" si="6"/>
        <v>254.64992177640002</v>
      </c>
      <c r="M31" s="3">
        <f t="shared" si="7"/>
        <v>1018.5996871056001</v>
      </c>
      <c r="N31" s="3">
        <f t="shared" si="8"/>
        <v>33.953322903520004</v>
      </c>
    </row>
    <row r="32" spans="1:14" x14ac:dyDescent="0.25">
      <c r="C32">
        <f t="shared" si="9"/>
        <v>0.1</v>
      </c>
      <c r="D32" s="22">
        <f t="shared" si="10"/>
        <v>4.1211165590237773</v>
      </c>
      <c r="E32" s="1"/>
      <c r="F32" s="14">
        <f t="shared" si="0"/>
        <v>4.2211165590237769</v>
      </c>
      <c r="G32" s="1">
        <f t="shared" si="1"/>
        <v>7.1071242834711343</v>
      </c>
      <c r="H32" s="2">
        <f t="shared" si="2"/>
        <v>0.71071242834711346</v>
      </c>
      <c r="I32" s="3">
        <f t="shared" si="3"/>
        <v>5.0511215580705082</v>
      </c>
      <c r="J32" s="2">
        <f t="shared" si="4"/>
        <v>29.289287571652888</v>
      </c>
      <c r="K32" s="3">
        <f t="shared" si="5"/>
        <v>208.16260694606353</v>
      </c>
      <c r="L32" s="3">
        <f t="shared" si="6"/>
        <v>213.21372850413402</v>
      </c>
      <c r="M32" s="3">
        <f t="shared" si="7"/>
        <v>852.8549140165361</v>
      </c>
      <c r="N32" s="3">
        <f t="shared" si="8"/>
        <v>28.428497133884537</v>
      </c>
    </row>
    <row r="33" spans="3:14" x14ac:dyDescent="0.25">
      <c r="C33">
        <f t="shared" si="9"/>
        <v>0.1</v>
      </c>
      <c r="D33" s="22">
        <f t="shared" si="10"/>
        <v>4.9453398708285325</v>
      </c>
      <c r="E33" s="1"/>
      <c r="F33" s="14">
        <f t="shared" si="0"/>
        <v>5.0453398708285322</v>
      </c>
      <c r="G33" s="1">
        <f t="shared" si="1"/>
        <v>5.9460810902860901</v>
      </c>
      <c r="H33" s="2">
        <f t="shared" si="2"/>
        <v>0.59460810902860906</v>
      </c>
      <c r="I33" s="3">
        <f t="shared" si="3"/>
        <v>3.5355880332257819</v>
      </c>
      <c r="J33" s="2">
        <f t="shared" si="4"/>
        <v>29.405391890971394</v>
      </c>
      <c r="K33" s="3">
        <f t="shared" si="5"/>
        <v>174.84684467535695</v>
      </c>
      <c r="L33" s="3">
        <f t="shared" si="6"/>
        <v>178.38243270858271</v>
      </c>
      <c r="M33" s="3">
        <f t="shared" si="7"/>
        <v>713.52973083433085</v>
      </c>
      <c r="N33" s="3">
        <f t="shared" si="8"/>
        <v>23.78432436114436</v>
      </c>
    </row>
    <row r="34" spans="3:14" x14ac:dyDescent="0.25">
      <c r="C34">
        <f t="shared" si="9"/>
        <v>0.1</v>
      </c>
      <c r="D34" s="22">
        <f t="shared" si="10"/>
        <v>5.9344078449942392</v>
      </c>
      <c r="E34" s="1"/>
      <c r="F34" s="14">
        <f t="shared" si="0"/>
        <v>6.0344078449942389</v>
      </c>
      <c r="G34" s="1">
        <f t="shared" si="1"/>
        <v>4.9714902887921459</v>
      </c>
      <c r="H34" s="2">
        <f t="shared" si="2"/>
        <v>0.49714902887921458</v>
      </c>
      <c r="I34" s="3">
        <f t="shared" si="3"/>
        <v>2.4715715691554614</v>
      </c>
      <c r="J34" s="2">
        <f t="shared" si="4"/>
        <v>29.502850971120786</v>
      </c>
      <c r="K34" s="3">
        <f t="shared" si="5"/>
        <v>146.67313709460893</v>
      </c>
      <c r="L34" s="3">
        <f t="shared" si="6"/>
        <v>149.14470866376439</v>
      </c>
      <c r="M34" s="3">
        <f t="shared" si="7"/>
        <v>596.57883465505756</v>
      </c>
      <c r="N34" s="3">
        <f t="shared" si="8"/>
        <v>19.885961155168584</v>
      </c>
    </row>
    <row r="35" spans="3:14" x14ac:dyDescent="0.25">
      <c r="C35">
        <f t="shared" si="9"/>
        <v>0.1</v>
      </c>
      <c r="D35" s="22">
        <f t="shared" si="10"/>
        <v>7.1212894139930869</v>
      </c>
      <c r="E35" s="1"/>
      <c r="F35" s="14">
        <f t="shared" si="0"/>
        <v>7.2212894139930865</v>
      </c>
      <c r="G35" s="1">
        <f t="shared" si="1"/>
        <v>4.1543827258698931</v>
      </c>
      <c r="H35" s="2">
        <f t="shared" si="2"/>
        <v>0.41543827258698934</v>
      </c>
      <c r="I35" s="3">
        <f t="shared" si="3"/>
        <v>1.7258895833006165</v>
      </c>
      <c r="J35" s="2">
        <f t="shared" si="4"/>
        <v>29.584561727413014</v>
      </c>
      <c r="K35" s="3">
        <f t="shared" si="5"/>
        <v>122.90559219279619</v>
      </c>
      <c r="L35" s="3">
        <f t="shared" si="6"/>
        <v>124.63148177609679</v>
      </c>
      <c r="M35" s="3">
        <f t="shared" si="7"/>
        <v>498.52592710438716</v>
      </c>
      <c r="N35" s="3">
        <f t="shared" si="8"/>
        <v>16.617530903479572</v>
      </c>
    </row>
    <row r="36" spans="3:14" x14ac:dyDescent="0.25">
      <c r="C36">
        <f t="shared" si="9"/>
        <v>0.1</v>
      </c>
      <c r="D36" s="22">
        <f t="shared" si="10"/>
        <v>8.5455472967917032</v>
      </c>
      <c r="E36" s="1"/>
      <c r="F36" s="14">
        <f t="shared" si="0"/>
        <v>8.6455472967917029</v>
      </c>
      <c r="G36" s="1">
        <f t="shared" si="1"/>
        <v>3.4699943184779953</v>
      </c>
      <c r="H36" s="2">
        <f t="shared" si="2"/>
        <v>0.34699943184779952</v>
      </c>
      <c r="I36" s="3">
        <f t="shared" si="3"/>
        <v>1.2040860570269567</v>
      </c>
      <c r="J36" s="2">
        <f t="shared" si="4"/>
        <v>29.653000568152201</v>
      </c>
      <c r="K36" s="3">
        <f t="shared" si="5"/>
        <v>102.89574349731291</v>
      </c>
      <c r="L36" s="3">
        <f t="shared" si="6"/>
        <v>104.09982955433986</v>
      </c>
      <c r="M36" s="3">
        <f t="shared" si="7"/>
        <v>416.39931821735945</v>
      </c>
      <c r="N36" s="3">
        <f t="shared" si="8"/>
        <v>13.879977273911981</v>
      </c>
    </row>
    <row r="37" spans="3:14" x14ac:dyDescent="0.25">
      <c r="C37">
        <f t="shared" si="9"/>
        <v>0.1</v>
      </c>
      <c r="D37" s="22">
        <f t="shared" si="10"/>
        <v>10.254656756150043</v>
      </c>
      <c r="E37" s="1"/>
      <c r="F37" s="14">
        <f t="shared" si="0"/>
        <v>10.354656756150042</v>
      </c>
      <c r="G37" s="1">
        <f t="shared" si="1"/>
        <v>2.8972471716343282</v>
      </c>
      <c r="H37" s="2">
        <f t="shared" si="2"/>
        <v>0.28972471716343284</v>
      </c>
      <c r="I37" s="3">
        <f t="shared" si="3"/>
        <v>0.83940411735431153</v>
      </c>
      <c r="J37" s="2">
        <f t="shared" si="4"/>
        <v>29.710275282836569</v>
      </c>
      <c r="K37" s="3">
        <f t="shared" si="5"/>
        <v>86.078011031675544</v>
      </c>
      <c r="L37" s="3">
        <f t="shared" si="6"/>
        <v>86.91741514902985</v>
      </c>
      <c r="M37" s="3">
        <f t="shared" si="7"/>
        <v>347.6696605961194</v>
      </c>
      <c r="N37" s="3">
        <f t="shared" si="8"/>
        <v>11.588988686537313</v>
      </c>
    </row>
    <row r="38" spans="3:14" x14ac:dyDescent="0.25">
      <c r="C38">
        <f t="shared" si="9"/>
        <v>0.1</v>
      </c>
      <c r="D38" s="22">
        <f t="shared" si="10"/>
        <v>12.305588107380052</v>
      </c>
      <c r="E38" s="1"/>
      <c r="F38" s="14">
        <f t="shared" si="0"/>
        <v>12.405588107380051</v>
      </c>
      <c r="G38" s="1">
        <f t="shared" si="1"/>
        <v>2.4182650383300315</v>
      </c>
      <c r="H38" s="2">
        <f t="shared" si="2"/>
        <v>0.24182650383300311</v>
      </c>
      <c r="I38" s="3">
        <f t="shared" si="3"/>
        <v>0.58480057956093479</v>
      </c>
      <c r="J38" s="2">
        <f t="shared" si="4"/>
        <v>29.758173496166997</v>
      </c>
      <c r="K38" s="3">
        <f t="shared" si="5"/>
        <v>71.963150570340005</v>
      </c>
      <c r="L38" s="3">
        <f t="shared" si="6"/>
        <v>72.547951149900939</v>
      </c>
      <c r="M38" s="3">
        <f t="shared" si="7"/>
        <v>290.19180459960376</v>
      </c>
      <c r="N38" s="3">
        <f t="shared" si="8"/>
        <v>9.6730601533201259</v>
      </c>
    </row>
  </sheetData>
  <conditionalFormatting sqref="G5:G38">
    <cfRule type="cellIs" dxfId="2" priority="1" operator="greaterThan">
      <formula>150</formula>
    </cfRule>
  </conditionalFormatting>
  <conditionalFormatting sqref="I5:I38">
    <cfRule type="cellIs" dxfId="1" priority="3" stopIfTrue="1" operator="greaterThan">
      <formula>100</formula>
    </cfRule>
  </conditionalFormatting>
  <conditionalFormatting sqref="K5:K38">
    <cfRule type="cellIs" dxfId="0" priority="2" operator="greaterThan">
      <formula>300</formula>
    </cfRule>
  </conditionalFormatting>
  <dataValidations count="1">
    <dataValidation type="list" allowBlank="1" showInputMessage="1" showErrorMessage="1" sqref="C2" xr:uid="{D462EECC-1B87-FD46-8857-4615AE8EFAE4}">
      <formula1>"12,13,13.8,14.6,30,59"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fixed resistors</vt:lpstr>
      <vt:lpstr>fixed vs variable</vt:lpstr>
      <vt:lpstr>12v</vt:lpstr>
      <vt:lpstr>13.8v</vt:lpstr>
      <vt:lpstr>14.6v</vt:lpstr>
      <vt:lpstr>59v</vt:lpstr>
      <vt:lpstr>other DR</vt:lpstr>
      <vt:lpstr>14.6v log</vt:lpstr>
      <vt:lpstr>fr_volts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2025-05-18T13:43:39Z</dcterms:created>
  <dcterms:modified xsi:type="dcterms:W3CDTF">2025-06-06T02:02:46Z</dcterms:modified>
</cp:coreProperties>
</file>