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2="http://schemas.microsoft.com/office/spreadsheetml/2015/revision2" xmlns:xr6="http://schemas.microsoft.com/office/spreadsheetml/2016/revision6" mc:Ignorable="x15 xr xr2 xr6">
  <fileVersion appName="xl" lastEdited="7" lowestEdited="6" rupBuild="16769"/>
  <workbookPr defaultThemeVersion="153222"/>
  <xr:revisionPtr revIDLastSave="265" documentId="99C9A8380FF22DCF019BD2988F1B0B61036B7236" xr6:coauthVersionLast="4" xr6:coauthVersionMax="4"/>
  <bookViews>
    <workbookView xWindow="0" yWindow="120" windowWidth="20730" windowHeight="11640" xr2:uid="{00000000-000D-0000-FFFF-FFFF00000000}"/>
  </bookViews>
  <sheets>
    <sheet name="Contacts" sheetId="3" r:id="rId1"/>
    <sheet name="General Settings" sheetId="9" r:id="rId2"/>
    <sheet name="Rx Groups" sheetId="4" r:id="rId3"/>
    <sheet name="Zones" sheetId="5" r:id="rId4"/>
    <sheet name="Scan Lists" sheetId="6" r:id="rId5"/>
    <sheet name="UNKNOWN" sheetId="7" r:id="rId6"/>
    <sheet name="Channels" sheetId="2" r:id="rId7"/>
    <sheet name="Misc Info" sheetId="1" r:id="rId8"/>
    <sheet name="Version History" sheetId="8" r:id="rId9"/>
  </sheets>
  <calcPr calcId="171026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16" i="9" l="1"/>
  <c r="A117" i="9"/>
  <c r="A118" i="9"/>
  <c r="A119" i="9"/>
  <c r="A120" i="9"/>
  <c r="A121" i="9"/>
  <c r="A122" i="9"/>
  <c r="A123" i="9"/>
  <c r="A124" i="9"/>
  <c r="A125" i="9"/>
  <c r="A126" i="9"/>
  <c r="A127" i="9"/>
  <c r="A128" i="9"/>
  <c r="A129" i="9"/>
  <c r="A130" i="9"/>
  <c r="A131" i="9"/>
  <c r="A132" i="9"/>
  <c r="A133" i="9"/>
  <c r="A134" i="9"/>
  <c r="A135" i="9"/>
  <c r="A136" i="9"/>
  <c r="A137" i="9"/>
  <c r="A138" i="9"/>
  <c r="A139" i="9"/>
  <c r="A140" i="9"/>
  <c r="A141" i="9"/>
  <c r="A142" i="9"/>
  <c r="A143" i="9"/>
  <c r="A144" i="9"/>
  <c r="A145" i="9"/>
  <c r="A146" i="9"/>
  <c r="B145" i="9"/>
  <c r="B146" i="9"/>
  <c r="B143" i="9"/>
  <c r="B144" i="9"/>
  <c r="B140" i="9"/>
  <c r="B141" i="9"/>
  <c r="B142" i="9"/>
  <c r="B130" i="9"/>
  <c r="B131" i="9"/>
  <c r="B132" i="9"/>
  <c r="B133" i="9"/>
  <c r="B134" i="9"/>
  <c r="B135" i="9"/>
  <c r="B136" i="9"/>
  <c r="B137" i="9"/>
  <c r="B138" i="9"/>
  <c r="B139" i="9"/>
  <c r="B116" i="9"/>
  <c r="B117" i="9"/>
  <c r="B118" i="9"/>
  <c r="B119" i="9"/>
  <c r="B120" i="9"/>
  <c r="B121" i="9"/>
  <c r="B122" i="9"/>
  <c r="B123" i="9"/>
  <c r="B124" i="9"/>
  <c r="B125" i="9"/>
  <c r="B126" i="9"/>
  <c r="B127" i="9"/>
  <c r="B128" i="9"/>
  <c r="B129" i="9"/>
  <c r="B115" i="9"/>
  <c r="A115" i="9"/>
  <c r="A108" i="9"/>
  <c r="A109" i="9"/>
  <c r="A110" i="9"/>
  <c r="A111" i="9"/>
  <c r="A112" i="9"/>
  <c r="A113" i="9"/>
  <c r="A114" i="9"/>
  <c r="A97" i="9"/>
  <c r="A98" i="9"/>
  <c r="A99" i="9"/>
  <c r="A100" i="9"/>
  <c r="A101" i="9"/>
  <c r="A102" i="9"/>
  <c r="A103" i="9"/>
  <c r="A104" i="9"/>
  <c r="A105" i="9"/>
  <c r="A106" i="9"/>
  <c r="A107" i="9"/>
  <c r="A70" i="9"/>
  <c r="A71" i="9"/>
  <c r="A72" i="9"/>
  <c r="A73" i="9"/>
  <c r="A74" i="9"/>
  <c r="A75" i="9"/>
  <c r="A76" i="9"/>
  <c r="A77" i="9"/>
  <c r="A78" i="9"/>
  <c r="A79" i="9"/>
  <c r="A80" i="9"/>
  <c r="A81" i="9"/>
  <c r="A82" i="9"/>
  <c r="A83" i="9"/>
  <c r="A84" i="9"/>
  <c r="A85" i="9"/>
  <c r="A86" i="9"/>
  <c r="A87" i="9"/>
  <c r="A88" i="9"/>
  <c r="A89" i="9"/>
  <c r="A90" i="9"/>
  <c r="A91" i="9"/>
  <c r="A92" i="9"/>
  <c r="A93" i="9"/>
  <c r="A94" i="9"/>
  <c r="A95" i="9"/>
  <c r="A96" i="9"/>
  <c r="A43" i="9"/>
  <c r="A44" i="9"/>
  <c r="A45" i="9"/>
  <c r="A46" i="9"/>
  <c r="A47" i="9"/>
  <c r="A48" i="9"/>
  <c r="A49" i="9"/>
  <c r="A50" i="9"/>
  <c r="A51" i="9"/>
  <c r="A52" i="9"/>
  <c r="A53" i="9"/>
  <c r="A54" i="9"/>
  <c r="A55" i="9"/>
  <c r="A56" i="9"/>
  <c r="A57" i="9"/>
  <c r="A58" i="9"/>
  <c r="A59" i="9"/>
  <c r="A60" i="9"/>
  <c r="A61" i="9"/>
  <c r="A62" i="9"/>
  <c r="A63" i="9"/>
  <c r="A64" i="9"/>
  <c r="A65" i="9"/>
  <c r="A66" i="9"/>
  <c r="A67" i="9"/>
  <c r="A68" i="9"/>
  <c r="A69" i="9"/>
  <c r="B24" i="9"/>
  <c r="B25" i="9"/>
  <c r="B26" i="9"/>
  <c r="B27" i="9"/>
  <c r="B28" i="9"/>
  <c r="B29" i="9"/>
  <c r="B30" i="9"/>
  <c r="B31" i="9"/>
  <c r="B32" i="9"/>
  <c r="B33" i="9"/>
  <c r="B34" i="9"/>
  <c r="B35" i="9"/>
  <c r="B36" i="9"/>
  <c r="B37" i="9"/>
  <c r="B38" i="9"/>
  <c r="B39" i="9"/>
  <c r="B40" i="9"/>
  <c r="B41" i="9"/>
  <c r="B42" i="9"/>
  <c r="B23" i="9"/>
  <c r="B4" i="9"/>
  <c r="B5" i="9"/>
  <c r="B6" i="9"/>
  <c r="B7" i="9"/>
  <c r="B8" i="9"/>
  <c r="B9" i="9"/>
  <c r="B10" i="9"/>
  <c r="B11" i="9"/>
  <c r="B12" i="9"/>
  <c r="B13" i="9"/>
  <c r="B14" i="9"/>
  <c r="B15" i="9"/>
  <c r="B16" i="9"/>
  <c r="B17" i="9"/>
  <c r="B18" i="9"/>
  <c r="B19" i="9"/>
  <c r="B20" i="9"/>
  <c r="B21" i="9"/>
  <c r="B22" i="9"/>
  <c r="B3" i="9"/>
  <c r="A5" i="9"/>
  <c r="A6" i="9"/>
  <c r="A7" i="9"/>
  <c r="A8" i="9"/>
  <c r="A9" i="9"/>
  <c r="A10" i="9"/>
  <c r="A11" i="9"/>
  <c r="A12" i="9"/>
  <c r="A13" i="9"/>
  <c r="A14" i="9"/>
  <c r="A15" i="9"/>
  <c r="A16" i="9"/>
  <c r="A17" i="9"/>
  <c r="A18" i="9"/>
  <c r="A19" i="9"/>
  <c r="A20" i="9"/>
  <c r="A21" i="9"/>
  <c r="A22" i="9"/>
  <c r="A23" i="9"/>
  <c r="A24" i="9"/>
  <c r="A25" i="9"/>
  <c r="A26" i="9"/>
  <c r="A27" i="9"/>
  <c r="A28" i="9"/>
  <c r="A29" i="9"/>
  <c r="A30" i="9"/>
  <c r="A31" i="9"/>
  <c r="A32" i="9"/>
  <c r="A33" i="9"/>
  <c r="A34" i="9"/>
  <c r="A35" i="9"/>
  <c r="A36" i="9"/>
  <c r="A37" i="9"/>
  <c r="A38" i="9"/>
  <c r="A39" i="9"/>
  <c r="A40" i="9"/>
  <c r="A41" i="9"/>
  <c r="A42" i="9"/>
  <c r="A4" i="9"/>
  <c r="A3" i="9"/>
  <c r="A45" i="6"/>
  <c r="A46" i="6"/>
  <c r="B46" i="6"/>
  <c r="A47" i="6"/>
  <c r="B47" i="6"/>
  <c r="A48" i="6"/>
  <c r="B48" i="6"/>
  <c r="A49" i="6"/>
  <c r="B49" i="6"/>
  <c r="A50" i="6"/>
  <c r="B50" i="6"/>
  <c r="A51" i="6"/>
  <c r="B51" i="6"/>
  <c r="A52" i="6"/>
  <c r="B52" i="6"/>
  <c r="A53" i="6"/>
  <c r="B53" i="6"/>
  <c r="A54" i="6"/>
  <c r="B54" i="6"/>
  <c r="A55" i="6"/>
  <c r="B55" i="6"/>
  <c r="A56" i="6"/>
  <c r="B56" i="6"/>
  <c r="A57" i="6"/>
  <c r="B57" i="6"/>
  <c r="A58" i="6"/>
  <c r="B58" i="6"/>
  <c r="A59" i="6"/>
  <c r="B59" i="6"/>
  <c r="A60" i="6"/>
  <c r="B60" i="6"/>
  <c r="A61" i="6"/>
  <c r="B61" i="6"/>
  <c r="A62" i="6"/>
  <c r="B62" i="6"/>
  <c r="A63" i="6"/>
  <c r="B63" i="6"/>
  <c r="A64" i="6"/>
  <c r="B64" i="6"/>
  <c r="A65" i="6"/>
  <c r="B65" i="6"/>
  <c r="A66" i="6"/>
  <c r="B66" i="6"/>
  <c r="A67" i="6"/>
  <c r="B67" i="6"/>
  <c r="A68" i="6"/>
  <c r="B68" i="6"/>
  <c r="A69" i="6"/>
  <c r="B69" i="6"/>
  <c r="A70" i="6"/>
  <c r="B70" i="6"/>
  <c r="A71" i="6"/>
  <c r="B71" i="6"/>
  <c r="A72" i="6"/>
  <c r="B72" i="6"/>
  <c r="A73" i="6"/>
  <c r="B73" i="6"/>
  <c r="A74" i="6"/>
  <c r="B74" i="6"/>
  <c r="A75" i="6"/>
  <c r="B75" i="6"/>
  <c r="A76" i="6"/>
  <c r="B76" i="6"/>
  <c r="A77" i="6"/>
  <c r="B77" i="6"/>
  <c r="A78" i="6"/>
  <c r="B78" i="6"/>
  <c r="A79" i="6"/>
  <c r="B79" i="6"/>
  <c r="A80" i="6"/>
  <c r="B80" i="6"/>
  <c r="A81" i="6"/>
  <c r="B81" i="6"/>
  <c r="A82" i="6"/>
  <c r="B82" i="6"/>
  <c r="A83" i="6"/>
  <c r="B83" i="6"/>
  <c r="A84" i="6"/>
  <c r="B84" i="6"/>
  <c r="A85" i="6"/>
  <c r="B85" i="6"/>
  <c r="A86" i="6"/>
  <c r="B86" i="6"/>
  <c r="A87" i="6"/>
  <c r="B87" i="6"/>
  <c r="A88" i="6"/>
  <c r="B88" i="6"/>
  <c r="A89" i="6"/>
  <c r="B89" i="6"/>
  <c r="A90" i="6"/>
  <c r="B90" i="6"/>
  <c r="A91" i="6"/>
  <c r="B91" i="6"/>
  <c r="A92" i="6"/>
  <c r="B92" i="6"/>
  <c r="A93" i="6"/>
  <c r="B93" i="6"/>
  <c r="A94" i="6"/>
  <c r="B94" i="6"/>
  <c r="A95" i="6"/>
  <c r="B95" i="6"/>
  <c r="A96" i="6"/>
  <c r="B96" i="6"/>
  <c r="A97" i="6"/>
  <c r="B97" i="6"/>
  <c r="A98" i="6"/>
  <c r="B98" i="6"/>
  <c r="A99" i="6"/>
  <c r="B99" i="6"/>
  <c r="A100" i="6"/>
  <c r="B100" i="6"/>
  <c r="A101" i="6"/>
  <c r="B101" i="6"/>
  <c r="A102" i="6"/>
  <c r="B102" i="6"/>
  <c r="A103" i="6"/>
  <c r="B103" i="6"/>
  <c r="A104" i="6"/>
  <c r="B104" i="6"/>
  <c r="A105" i="6"/>
  <c r="B105" i="6"/>
  <c r="A106" i="6"/>
  <c r="B106" i="6"/>
  <c r="B45" i="6"/>
  <c r="H43" i="6"/>
  <c r="A4" i="6"/>
  <c r="B4" i="6"/>
  <c r="B3" i="6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B36" i="5"/>
  <c r="A37" i="5"/>
  <c r="B37" i="5"/>
  <c r="A38" i="5"/>
  <c r="B38" i="5"/>
  <c r="A39" i="5"/>
  <c r="B39" i="5"/>
  <c r="A40" i="5"/>
  <c r="B40" i="5"/>
  <c r="A41" i="5"/>
  <c r="B41" i="5"/>
  <c r="A42" i="5"/>
  <c r="B42" i="5"/>
  <c r="A43" i="5"/>
  <c r="B43" i="5"/>
  <c r="A44" i="5"/>
  <c r="B44" i="5"/>
  <c r="A45" i="5"/>
  <c r="B45" i="5"/>
  <c r="A46" i="5"/>
  <c r="B46" i="5"/>
  <c r="A47" i="5"/>
  <c r="B47" i="5"/>
  <c r="A48" i="5"/>
  <c r="B48" i="5"/>
  <c r="A49" i="5"/>
  <c r="B49" i="5"/>
  <c r="A50" i="5"/>
  <c r="B50" i="5"/>
  <c r="A51" i="5"/>
  <c r="B51" i="5"/>
  <c r="A52" i="5"/>
  <c r="B52" i="5"/>
  <c r="A53" i="5"/>
  <c r="B53" i="5"/>
  <c r="A54" i="5"/>
  <c r="B54" i="5"/>
  <c r="A55" i="5"/>
  <c r="B55" i="5"/>
  <c r="A56" i="5"/>
  <c r="B56" i="5"/>
  <c r="A57" i="5"/>
  <c r="B57" i="5"/>
  <c r="A58" i="5"/>
  <c r="B58" i="5"/>
  <c r="A59" i="5"/>
  <c r="B59" i="5"/>
  <c r="A60" i="5"/>
  <c r="B60" i="5"/>
  <c r="A61" i="5"/>
  <c r="B61" i="5"/>
  <c r="A62" i="5"/>
  <c r="B62" i="5"/>
  <c r="A63" i="5"/>
  <c r="B63" i="5"/>
  <c r="A64" i="5"/>
  <c r="B64" i="5"/>
  <c r="A65" i="5"/>
  <c r="B65" i="5"/>
  <c r="A66" i="5"/>
  <c r="B66" i="5"/>
  <c r="B35" i="5"/>
  <c r="B34" i="5"/>
  <c r="B33" i="5"/>
  <c r="B32" i="5"/>
  <c r="B31" i="5"/>
  <c r="B30" i="5"/>
  <c r="B29" i="5"/>
  <c r="B28" i="5"/>
  <c r="B27" i="5"/>
  <c r="B26" i="5"/>
  <c r="B25" i="5"/>
  <c r="B24" i="5"/>
  <c r="B23" i="5"/>
  <c r="B22" i="5"/>
  <c r="B21" i="5"/>
  <c r="B20" i="5"/>
  <c r="B19" i="5"/>
  <c r="B18" i="5"/>
  <c r="B17" i="5"/>
  <c r="B16" i="5"/>
  <c r="B15" i="5"/>
  <c r="B14" i="5"/>
  <c r="B13" i="5"/>
  <c r="B12" i="5"/>
  <c r="B11" i="5"/>
  <c r="B10" i="5"/>
  <c r="B9" i="5"/>
  <c r="B8" i="5"/>
  <c r="B7" i="5"/>
  <c r="B6" i="5"/>
  <c r="B5" i="5"/>
  <c r="B4" i="5"/>
  <c r="B3" i="5"/>
  <c r="A4" i="4"/>
  <c r="A5" i="4"/>
  <c r="A6" i="4"/>
  <c r="A7" i="4"/>
  <c r="A8" i="4"/>
  <c r="A9" i="4"/>
  <c r="A10" i="4"/>
  <c r="A11" i="4"/>
  <c r="A12" i="4"/>
  <c r="A13" i="4"/>
  <c r="A14" i="4"/>
  <c r="A15" i="4"/>
  <c r="A16" i="4"/>
  <c r="A17" i="4"/>
  <c r="A18" i="4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B36" i="4"/>
  <c r="A37" i="4"/>
  <c r="B37" i="4"/>
  <c r="A38" i="4"/>
  <c r="B38" i="4"/>
  <c r="A39" i="4"/>
  <c r="B39" i="4"/>
  <c r="A40" i="4"/>
  <c r="B40" i="4"/>
  <c r="A41" i="4"/>
  <c r="B41" i="4"/>
  <c r="A42" i="4"/>
  <c r="B42" i="4"/>
  <c r="A43" i="4"/>
  <c r="B43" i="4"/>
  <c r="A44" i="4"/>
  <c r="B44" i="4"/>
  <c r="A45" i="4"/>
  <c r="B45" i="4"/>
  <c r="A46" i="4"/>
  <c r="B46" i="4"/>
  <c r="A47" i="4"/>
  <c r="B47" i="4"/>
  <c r="A48" i="4"/>
  <c r="B48" i="4"/>
  <c r="A49" i="4"/>
  <c r="B49" i="4"/>
  <c r="A50" i="4"/>
  <c r="B50" i="4"/>
  <c r="A51" i="4"/>
  <c r="B51" i="4"/>
  <c r="A52" i="4"/>
  <c r="B52" i="4"/>
  <c r="A53" i="4"/>
  <c r="B53" i="4"/>
  <c r="A54" i="4"/>
  <c r="B54" i="4"/>
  <c r="A55" i="4"/>
  <c r="B55" i="4"/>
  <c r="A56" i="4"/>
  <c r="B56" i="4"/>
  <c r="A57" i="4"/>
  <c r="B57" i="4"/>
  <c r="A58" i="4"/>
  <c r="B58" i="4"/>
  <c r="A59" i="4"/>
  <c r="B59" i="4"/>
  <c r="A60" i="4"/>
  <c r="B60" i="4"/>
  <c r="A61" i="4"/>
  <c r="B61" i="4"/>
  <c r="A62" i="4"/>
  <c r="B62" i="4"/>
  <c r="A63" i="4"/>
  <c r="B63" i="4"/>
  <c r="A64" i="4"/>
  <c r="B64" i="4"/>
  <c r="A65" i="4"/>
  <c r="B65" i="4"/>
  <c r="A66" i="4"/>
  <c r="B66" i="4"/>
  <c r="A67" i="4"/>
  <c r="B67" i="4"/>
  <c r="A68" i="4"/>
  <c r="B68" i="4"/>
  <c r="A69" i="4"/>
  <c r="B69" i="4"/>
  <c r="A70" i="4"/>
  <c r="B70" i="4"/>
  <c r="A71" i="4"/>
  <c r="B71" i="4"/>
  <c r="A72" i="4"/>
  <c r="B72" i="4"/>
  <c r="A73" i="4"/>
  <c r="B73" i="4"/>
  <c r="A74" i="4"/>
  <c r="B74" i="4"/>
  <c r="A75" i="4"/>
  <c r="B75" i="4"/>
  <c r="A76" i="4"/>
  <c r="B76" i="4"/>
  <c r="A77" i="4"/>
  <c r="B77" i="4"/>
  <c r="A78" i="4"/>
  <c r="B78" i="4"/>
  <c r="A79" i="4"/>
  <c r="B79" i="4"/>
  <c r="A80" i="4"/>
  <c r="B80" i="4"/>
  <c r="A81" i="4"/>
  <c r="B81" i="4"/>
  <c r="A82" i="4"/>
  <c r="B82" i="4"/>
  <c r="A83" i="4"/>
  <c r="B83" i="4"/>
  <c r="A84" i="4"/>
  <c r="B84" i="4"/>
  <c r="A85" i="4"/>
  <c r="B85" i="4"/>
  <c r="A86" i="4"/>
  <c r="B86" i="4"/>
  <c r="A87" i="4"/>
  <c r="B87" i="4"/>
  <c r="A88" i="4"/>
  <c r="B88" i="4"/>
  <c r="A89" i="4"/>
  <c r="B89" i="4"/>
  <c r="A90" i="4"/>
  <c r="B90" i="4"/>
  <c r="A91" i="4"/>
  <c r="B91" i="4"/>
  <c r="A92" i="4"/>
  <c r="B92" i="4"/>
  <c r="A93" i="4"/>
  <c r="B93" i="4"/>
  <c r="A94" i="4"/>
  <c r="B94" i="4"/>
  <c r="A95" i="4"/>
  <c r="B95" i="4"/>
  <c r="A96" i="4"/>
  <c r="B96" i="4"/>
  <c r="A97" i="4"/>
  <c r="B97" i="4"/>
  <c r="A98" i="4"/>
  <c r="B98" i="4"/>
  <c r="B35" i="4"/>
  <c r="B4" i="4"/>
  <c r="B5" i="4"/>
  <c r="B6" i="4"/>
  <c r="B7" i="4"/>
  <c r="B8" i="4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" i="4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7" i="3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37" i="2"/>
  <c r="B36" i="2"/>
  <c r="A4" i="7"/>
  <c r="A5" i="7"/>
  <c r="A6" i="7"/>
  <c r="A7" i="7"/>
  <c r="A8" i="7"/>
  <c r="A9" i="7"/>
  <c r="A10" i="7"/>
  <c r="A11" i="7"/>
  <c r="A12" i="7"/>
  <c r="A13" i="7"/>
  <c r="A14" i="7"/>
  <c r="A15" i="7"/>
  <c r="A16" i="7"/>
  <c r="A17" i="7"/>
  <c r="A18" i="7"/>
  <c r="A5" i="6"/>
  <c r="B5" i="6"/>
  <c r="A6" i="6"/>
  <c r="A7" i="6"/>
  <c r="B6" i="6"/>
  <c r="B35" i="2"/>
  <c r="C338" i="1"/>
  <c r="C339" i="1"/>
  <c r="C333" i="1"/>
  <c r="C334" i="1"/>
  <c r="C335" i="1"/>
  <c r="C336" i="1"/>
  <c r="C337" i="1"/>
  <c r="C340" i="1"/>
  <c r="C341" i="1"/>
  <c r="C342" i="1"/>
  <c r="C343" i="1"/>
  <c r="C344" i="1"/>
  <c r="D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D360" i="1"/>
  <c r="C361" i="1"/>
  <c r="D361" i="1"/>
  <c r="C362" i="1"/>
  <c r="C363" i="1"/>
  <c r="C364" i="1"/>
  <c r="C365" i="1"/>
  <c r="D364" i="1"/>
  <c r="C366" i="1"/>
  <c r="C367" i="1"/>
  <c r="C368" i="1"/>
  <c r="C369" i="1"/>
  <c r="D368" i="1"/>
  <c r="C370" i="1"/>
  <c r="C371" i="1"/>
  <c r="C372" i="1"/>
  <c r="C373" i="1"/>
  <c r="D372" i="1"/>
  <c r="C374" i="1"/>
  <c r="C375" i="1"/>
  <c r="C376" i="1"/>
  <c r="C377" i="1"/>
  <c r="D376" i="1"/>
  <c r="C378" i="1"/>
  <c r="C379" i="1"/>
  <c r="C380" i="1"/>
  <c r="C381" i="1"/>
  <c r="D380" i="1"/>
  <c r="C382" i="1"/>
  <c r="C383" i="1"/>
  <c r="C384" i="1"/>
  <c r="C385" i="1"/>
  <c r="D384" i="1"/>
  <c r="C386" i="1"/>
  <c r="C387" i="1"/>
  <c r="C388" i="1"/>
  <c r="C389" i="1"/>
  <c r="D388" i="1"/>
  <c r="C390" i="1"/>
  <c r="C391" i="1"/>
  <c r="C392" i="1"/>
  <c r="C393" i="1"/>
  <c r="D392" i="1"/>
  <c r="C394" i="1"/>
  <c r="C395" i="1"/>
  <c r="C332" i="1"/>
  <c r="D332" i="1"/>
  <c r="B365" i="1"/>
  <c r="B366" i="1"/>
  <c r="B367" i="1"/>
  <c r="B368" i="1"/>
  <c r="B369" i="1"/>
  <c r="B370" i="1"/>
  <c r="B371" i="1"/>
  <c r="B372" i="1"/>
  <c r="B373" i="1"/>
  <c r="B374" i="1"/>
  <c r="B375" i="1"/>
  <c r="B376" i="1"/>
  <c r="B377" i="1"/>
  <c r="B378" i="1"/>
  <c r="B379" i="1"/>
  <c r="B380" i="1"/>
  <c r="B381" i="1"/>
  <c r="B382" i="1"/>
  <c r="B383" i="1"/>
  <c r="B384" i="1"/>
  <c r="B385" i="1"/>
  <c r="B386" i="1"/>
  <c r="B387" i="1"/>
  <c r="B388" i="1"/>
  <c r="B389" i="1"/>
  <c r="B390" i="1"/>
  <c r="B391" i="1"/>
  <c r="B392" i="1"/>
  <c r="B393" i="1"/>
  <c r="B394" i="1"/>
  <c r="B395" i="1"/>
  <c r="B364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C319" i="1"/>
  <c r="C320" i="1"/>
  <c r="C321" i="1"/>
  <c r="C322" i="1"/>
  <c r="C323" i="1"/>
  <c r="C324" i="1"/>
  <c r="C325" i="1"/>
  <c r="C326" i="1"/>
  <c r="B319" i="1"/>
  <c r="B320" i="1"/>
  <c r="B321" i="1"/>
  <c r="B322" i="1"/>
  <c r="B323" i="1"/>
  <c r="B324" i="1"/>
  <c r="B325" i="1"/>
  <c r="B326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26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63" i="1"/>
  <c r="C264" i="1"/>
  <c r="D263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C223" i="1"/>
  <c r="D223" i="1"/>
  <c r="B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54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186" i="1"/>
  <c r="C155" i="1"/>
  <c r="C156" i="1"/>
  <c r="C157" i="1"/>
  <c r="D156" i="1"/>
  <c r="C158" i="1"/>
  <c r="C159" i="1"/>
  <c r="C160" i="1"/>
  <c r="C161" i="1"/>
  <c r="D160" i="1"/>
  <c r="C162" i="1"/>
  <c r="C163" i="1"/>
  <c r="C164" i="1"/>
  <c r="C165" i="1"/>
  <c r="D164" i="1"/>
  <c r="C166" i="1"/>
  <c r="C167" i="1"/>
  <c r="C168" i="1"/>
  <c r="C169" i="1"/>
  <c r="D168" i="1"/>
  <c r="C170" i="1"/>
  <c r="C171" i="1"/>
  <c r="C172" i="1"/>
  <c r="C173" i="1"/>
  <c r="D172" i="1"/>
  <c r="C174" i="1"/>
  <c r="C175" i="1"/>
  <c r="C176" i="1"/>
  <c r="C177" i="1"/>
  <c r="D176" i="1"/>
  <c r="C178" i="1"/>
  <c r="C179" i="1"/>
  <c r="C180" i="1"/>
  <c r="C181" i="1"/>
  <c r="D180" i="1"/>
  <c r="C182" i="1"/>
  <c r="C183" i="1"/>
  <c r="C184" i="1"/>
  <c r="C185" i="1"/>
  <c r="D184" i="1"/>
  <c r="C186" i="1"/>
  <c r="C187" i="1"/>
  <c r="C188" i="1"/>
  <c r="C189" i="1"/>
  <c r="C190" i="1"/>
  <c r="C191" i="1"/>
  <c r="C192" i="1"/>
  <c r="C193" i="1"/>
  <c r="D192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C85" i="1"/>
  <c r="C54" i="1"/>
  <c r="C55" i="1"/>
  <c r="C56" i="1"/>
  <c r="C57" i="1"/>
  <c r="C58" i="1"/>
  <c r="D57" i="1"/>
  <c r="C59" i="1"/>
  <c r="C60" i="1"/>
  <c r="C61" i="1"/>
  <c r="C62" i="1"/>
  <c r="D61" i="1"/>
  <c r="C63" i="1"/>
  <c r="C64" i="1"/>
  <c r="C65" i="1"/>
  <c r="C66" i="1"/>
  <c r="D65" i="1"/>
  <c r="C67" i="1"/>
  <c r="C68" i="1"/>
  <c r="C69" i="1"/>
  <c r="C70" i="1"/>
  <c r="D69" i="1"/>
  <c r="C71" i="1"/>
  <c r="C72" i="1"/>
  <c r="C73" i="1"/>
  <c r="C74" i="1"/>
  <c r="D73" i="1"/>
  <c r="C75" i="1"/>
  <c r="C76" i="1"/>
  <c r="C77" i="1"/>
  <c r="C78" i="1"/>
  <c r="D77" i="1"/>
  <c r="C79" i="1"/>
  <c r="C80" i="1"/>
  <c r="C81" i="1"/>
  <c r="C82" i="1"/>
  <c r="D81" i="1"/>
  <c r="C83" i="1"/>
  <c r="C84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53" i="1"/>
  <c r="D53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85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53" i="1"/>
  <c r="C17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D317" i="1"/>
  <c r="D309" i="1"/>
  <c r="D281" i="1"/>
  <c r="D273" i="1"/>
  <c r="D253" i="1"/>
  <c r="D249" i="1"/>
  <c r="D245" i="1"/>
  <c r="D241" i="1"/>
  <c r="D237" i="1"/>
  <c r="D233" i="1"/>
  <c r="D229" i="1"/>
  <c r="D225" i="1"/>
  <c r="D83" i="1"/>
  <c r="D79" i="1"/>
  <c r="D75" i="1"/>
  <c r="D71" i="1"/>
  <c r="D67" i="1"/>
  <c r="D63" i="1"/>
  <c r="D59" i="1"/>
  <c r="D55" i="1"/>
  <c r="D154" i="1"/>
  <c r="D182" i="1"/>
  <c r="D178" i="1"/>
  <c r="D174" i="1"/>
  <c r="D170" i="1"/>
  <c r="D166" i="1"/>
  <c r="D162" i="1"/>
  <c r="D158" i="1"/>
  <c r="D323" i="1"/>
  <c r="D319" i="1"/>
  <c r="D251" i="1"/>
  <c r="D247" i="1"/>
  <c r="D243" i="1"/>
  <c r="D239" i="1"/>
  <c r="D235" i="1"/>
  <c r="D231" i="1"/>
  <c r="D227" i="1"/>
  <c r="D325" i="1"/>
  <c r="D321" i="1"/>
  <c r="D295" i="1"/>
  <c r="D204" i="1"/>
  <c r="D305" i="1"/>
  <c r="D297" i="1"/>
  <c r="D285" i="1"/>
  <c r="D277" i="1"/>
  <c r="D265" i="1"/>
  <c r="D394" i="1"/>
  <c r="D386" i="1"/>
  <c r="D378" i="1"/>
  <c r="D370" i="1"/>
  <c r="D366" i="1"/>
  <c r="D390" i="1"/>
  <c r="D382" i="1"/>
  <c r="D374" i="1"/>
  <c r="D352" i="1"/>
  <c r="D348" i="1"/>
  <c r="D338" i="1"/>
  <c r="D212" i="1"/>
  <c r="D147" i="1"/>
  <c r="D143" i="1"/>
  <c r="D139" i="1"/>
  <c r="D135" i="1"/>
  <c r="D131" i="1"/>
  <c r="D127" i="1"/>
  <c r="D123" i="1"/>
  <c r="D119" i="1"/>
  <c r="D115" i="1"/>
  <c r="D111" i="1"/>
  <c r="D107" i="1"/>
  <c r="D103" i="1"/>
  <c r="D99" i="1"/>
  <c r="D95" i="1"/>
  <c r="D91" i="1"/>
  <c r="D87" i="1"/>
  <c r="D196" i="1"/>
  <c r="D188" i="1"/>
  <c r="D315" i="1"/>
  <c r="D311" i="1"/>
  <c r="D299" i="1"/>
  <c r="D291" i="1"/>
  <c r="D287" i="1"/>
  <c r="D283" i="1"/>
  <c r="D267" i="1"/>
  <c r="D85" i="1"/>
  <c r="D145" i="1"/>
  <c r="D141" i="1"/>
  <c r="D137" i="1"/>
  <c r="D133" i="1"/>
  <c r="D129" i="1"/>
  <c r="D125" i="1"/>
  <c r="D121" i="1"/>
  <c r="D117" i="1"/>
  <c r="D113" i="1"/>
  <c r="D109" i="1"/>
  <c r="D105" i="1"/>
  <c r="D101" i="1"/>
  <c r="D97" i="1"/>
  <c r="D93" i="1"/>
  <c r="D89" i="1"/>
  <c r="D210" i="1"/>
  <c r="D206" i="1"/>
  <c r="D202" i="1"/>
  <c r="D194" i="1"/>
  <c r="D186" i="1"/>
  <c r="D301" i="1"/>
  <c r="D293" i="1"/>
  <c r="D269" i="1"/>
  <c r="D275" i="1"/>
  <c r="D289" i="1"/>
  <c r="D307" i="1"/>
  <c r="D271" i="1"/>
  <c r="D303" i="1"/>
  <c r="D279" i="1"/>
  <c r="D313" i="1"/>
  <c r="D208" i="1"/>
  <c r="D200" i="1"/>
  <c r="D190" i="1"/>
  <c r="D198" i="1"/>
  <c r="D214" i="1"/>
  <c r="D216" i="1"/>
  <c r="C15" i="1"/>
  <c r="E15" i="1"/>
  <c r="C13" i="1"/>
  <c r="C14" i="1"/>
  <c r="C16" i="1"/>
  <c r="D16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12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16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E2" i="1"/>
  <c r="A3" i="1"/>
  <c r="E3" i="1"/>
  <c r="A4" i="1"/>
  <c r="E4" i="1"/>
  <c r="A5" i="1"/>
  <c r="E5" i="1"/>
  <c r="A6" i="1"/>
  <c r="E6" i="1"/>
  <c r="A7" i="1"/>
  <c r="E7" i="1"/>
  <c r="D44" i="1"/>
  <c r="D40" i="1"/>
  <c r="D36" i="1"/>
  <c r="D32" i="1"/>
  <c r="D28" i="1"/>
  <c r="D24" i="1"/>
  <c r="D20" i="1"/>
  <c r="D42" i="1"/>
  <c r="D30" i="1"/>
  <c r="D46" i="1"/>
  <c r="D38" i="1"/>
  <c r="D34" i="1"/>
  <c r="D26" i="1"/>
  <c r="D22" i="1"/>
  <c r="D18" i="1"/>
  <c r="D15" i="1"/>
  <c r="D12" i="1"/>
  <c r="A8" i="6"/>
  <c r="B7" i="6"/>
  <c r="A9" i="6"/>
  <c r="B8" i="6"/>
  <c r="A10" i="6"/>
  <c r="B9" i="6"/>
  <c r="A11" i="6"/>
  <c r="B10" i="6"/>
  <c r="A12" i="6"/>
  <c r="B11" i="6"/>
  <c r="A13" i="6"/>
  <c r="B12" i="6"/>
  <c r="A14" i="6"/>
  <c r="B13" i="6"/>
  <c r="A15" i="6"/>
  <c r="B14" i="6"/>
  <c r="A16" i="6"/>
  <c r="B15" i="6"/>
  <c r="A17" i="6"/>
  <c r="B16" i="6"/>
  <c r="A18" i="6"/>
  <c r="B17" i="6"/>
  <c r="A19" i="6"/>
  <c r="B18" i="6"/>
  <c r="A20" i="6"/>
  <c r="B19" i="6"/>
  <c r="A21" i="6"/>
  <c r="B20" i="6"/>
  <c r="A22" i="6"/>
  <c r="B21" i="6"/>
  <c r="A23" i="6"/>
  <c r="B22" i="6"/>
  <c r="A24" i="6"/>
  <c r="B23" i="6"/>
  <c r="A25" i="6"/>
  <c r="B24" i="6"/>
  <c r="A26" i="6"/>
  <c r="B25" i="6"/>
  <c r="A27" i="6"/>
  <c r="B26" i="6"/>
  <c r="A28" i="6"/>
  <c r="B27" i="6"/>
  <c r="A29" i="6"/>
  <c r="B28" i="6"/>
  <c r="A30" i="6"/>
  <c r="B29" i="6"/>
  <c r="A31" i="6"/>
  <c r="B30" i="6"/>
  <c r="A32" i="6"/>
  <c r="B31" i="6"/>
  <c r="A33" i="6"/>
  <c r="B32" i="6"/>
  <c r="A34" i="6"/>
  <c r="B33" i="6"/>
  <c r="A35" i="6"/>
  <c r="A36" i="6"/>
  <c r="A37" i="6"/>
  <c r="A38" i="6"/>
  <c r="A39" i="6"/>
  <c r="A40" i="6"/>
  <c r="A41" i="6"/>
  <c r="A42" i="6"/>
  <c r="B34" i="6"/>
</calcChain>
</file>

<file path=xl/sharedStrings.xml><?xml version="1.0" encoding="utf-8"?>
<sst xmlns="http://schemas.openxmlformats.org/spreadsheetml/2006/main" count="303" uniqueCount="185">
  <si>
    <t>Byte</t>
  </si>
  <si>
    <t>MSB</t>
  </si>
  <si>
    <t>LSB</t>
  </si>
  <si>
    <t>LoneWork</t>
  </si>
  <si>
    <t>SqlTight/Normal</t>
  </si>
  <si>
    <t>AutoScan</t>
  </si>
  <si>
    <t>25/12.5 kHz</t>
  </si>
  <si>
    <t>D/A</t>
  </si>
  <si>
    <t>Colour Code</t>
  </si>
  <si>
    <t>Slot2/Slot1</t>
  </si>
  <si>
    <t>RxOnly</t>
  </si>
  <si>
    <t>TalkAround</t>
  </si>
  <si>
    <t>DCC</t>
  </si>
  <si>
    <t>PCC</t>
  </si>
  <si>
    <t>PrivacyEnhanced</t>
  </si>
  <si>
    <t>PrivacyBasic</t>
  </si>
  <si>
    <t>Privacy Setting 1-16 = 0-F</t>
  </si>
  <si>
    <t>!PTT_ID</t>
  </si>
  <si>
    <t>CompUDP</t>
  </si>
  <si>
    <t>EmerAlarmAck</t>
  </si>
  <si>
    <t>RxRef High</t>
  </si>
  <si>
    <t>RxRef Med</t>
  </si>
  <si>
    <t>C Code</t>
  </si>
  <si>
    <t>Ch Free</t>
  </si>
  <si>
    <t>Vox</t>
  </si>
  <si>
    <t>QT Rev 120/180</t>
  </si>
  <si>
    <t>!RevBurst</t>
  </si>
  <si>
    <t>TxRef High</t>
  </si>
  <si>
    <t>TxRef Med</t>
  </si>
  <si>
    <t>? C3</t>
  </si>
  <si>
    <t>Contact Index Low</t>
  </si>
  <si>
    <t>Contact Index Hi</t>
  </si>
  <si>
    <t>TOT</t>
  </si>
  <si>
    <t>TOT Rekey Delay</t>
  </si>
  <si>
    <t>Emergency Index</t>
  </si>
  <si>
    <t>Scan List Index</t>
  </si>
  <si>
    <t>Rx Group Index</t>
  </si>
  <si>
    <t>Decode8</t>
  </si>
  <si>
    <t>Decode7</t>
  </si>
  <si>
    <t>Decode6</t>
  </si>
  <si>
    <t>Decode5</t>
  </si>
  <si>
    <t>Decode4</t>
  </si>
  <si>
    <t>Decode3</t>
  </si>
  <si>
    <t>Decode2</t>
  </si>
  <si>
    <t>Decode1</t>
  </si>
  <si>
    <t>? 00</t>
  </si>
  <si>
    <t>? FF</t>
  </si>
  <si>
    <t>Rx f Low (BCD)</t>
  </si>
  <si>
    <t>Ten-Thousandths (MHz)</t>
  </si>
  <si>
    <t>Hundred-Thousandths (MHz)</t>
  </si>
  <si>
    <t>Rx f (BCD)</t>
  </si>
  <si>
    <t>Hundredths (MHz)</t>
  </si>
  <si>
    <t>Thousandths (MHz)</t>
  </si>
  <si>
    <t>Units (MHZ)</t>
  </si>
  <si>
    <t>Tenths (MHz)</t>
  </si>
  <si>
    <t>Rx f High (BCD)</t>
  </si>
  <si>
    <t>Hundreds (MHz)</t>
  </si>
  <si>
    <t>Tens (MHZ)</t>
  </si>
  <si>
    <t>Tx f Low (BCD)</t>
  </si>
  <si>
    <t>Tx f (BCD)</t>
  </si>
  <si>
    <t>Tx f High (BCD)</t>
  </si>
  <si>
    <t>Dec Low BCD</t>
  </si>
  <si>
    <t>CTCSS Units (Hz), DCS Tens</t>
  </si>
  <si>
    <t>CTCSS Tenths (Hz), DCS Units</t>
  </si>
  <si>
    <t>FF = none</t>
  </si>
  <si>
    <t>Dec Hi BCD</t>
  </si>
  <si>
    <t>CTCSS Hundreds (Hz), DCS "N"=8, "I"=C</t>
  </si>
  <si>
    <t>CTCSS Tens (Hz), DCS Hundreds</t>
  </si>
  <si>
    <t>Enc Low BCD</t>
  </si>
  <si>
    <t>Enc Hi BCD</t>
  </si>
  <si>
    <t>Rx DTMF-#</t>
  </si>
  <si>
    <t>Tx DTMF-#</t>
  </si>
  <si>
    <t>First Address</t>
  </si>
  <si>
    <t>Function</t>
  </si>
  <si>
    <t>Bytes per Entry</t>
  </si>
  <si>
    <t>Number of Entries</t>
  </si>
  <si>
    <t>Last Address</t>
  </si>
  <si>
    <t>61A5</t>
  </si>
  <si>
    <t>Contacts</t>
  </si>
  <si>
    <t>Rx Groups</t>
  </si>
  <si>
    <t>Zones</t>
  </si>
  <si>
    <t>Scan Lists</t>
  </si>
  <si>
    <t>UNKNOWN</t>
  </si>
  <si>
    <t>(All FF)</t>
  </si>
  <si>
    <t>Channels</t>
  </si>
  <si>
    <t>EB0000E15400450053005400200054004500530054002000540045005300540020002000</t>
  </si>
  <si>
    <t>ID Low</t>
  </si>
  <si>
    <t>FF if blank</t>
  </si>
  <si>
    <t>ID Mid</t>
  </si>
  <si>
    <t>ID High</t>
  </si>
  <si>
    <t>Type</t>
  </si>
  <si>
    <t>C0=blank</t>
  </si>
  <si>
    <t>C1=Group</t>
  </si>
  <si>
    <t>C2=Private</t>
  </si>
  <si>
    <t>C3=All</t>
  </si>
  <si>
    <t>(E1,E2,E3 = Call tone)</t>
  </si>
  <si>
    <t>5400</t>
  </si>
  <si>
    <t>Scan</t>
  </si>
  <si>
    <t>?</t>
  </si>
  <si>
    <t>1F025</t>
  </si>
  <si>
    <t>2EA24</t>
  </si>
  <si>
    <t>PrivEnhanced(2)</t>
  </si>
  <si>
    <t>PrivBasic(1) None(0)</t>
  </si>
  <si>
    <t>c3</t>
  </si>
  <si>
    <t>0=inf, setting=seconds/15</t>
  </si>
  <si>
    <t>ff</t>
  </si>
  <si>
    <t>Rx f Low</t>
  </si>
  <si>
    <t>Rx f</t>
  </si>
  <si>
    <t>Rx f High</t>
  </si>
  <si>
    <t>Tx f Low</t>
  </si>
  <si>
    <t>Tx f</t>
  </si>
  <si>
    <t>Tx f High</t>
  </si>
  <si>
    <t>CTCSS nnN.N, DCS dnNNx. FF for none</t>
  </si>
  <si>
    <t>CTCSS NNn.n, DCS dNnnX where X='N' value is 8N, X='I' value is CN. FF for none</t>
  </si>
  <si>
    <t>V1</t>
  </si>
  <si>
    <t>Initial Release containing Channels only</t>
  </si>
  <si>
    <t>V2</t>
  </si>
  <si>
    <t>Added Contacts, Rx Groups, Zones, Scan Lists &amp; UNKNOWN</t>
  </si>
  <si>
    <t>Corrected Channel Bytes 32-63 Name numbering errors</t>
  </si>
  <si>
    <t>Pri Ch1 Index Low</t>
  </si>
  <si>
    <t>Pri Ch1 Index High</t>
  </si>
  <si>
    <t>00 = Selected, FF = None</t>
  </si>
  <si>
    <t>Pri Ch2 Index Low</t>
  </si>
  <si>
    <t>Pri Ch2 Index High</t>
  </si>
  <si>
    <t>Tx Chan Index Low</t>
  </si>
  <si>
    <t>Tx Chan Index High</t>
  </si>
  <si>
    <t>00 = selected, FF = Last Heard</t>
  </si>
  <si>
    <t>Signaling Hold Time</t>
  </si>
  <si>
    <t>milliseconds/25 (minimum 50ms = '02')</t>
  </si>
  <si>
    <t>Pri Sample Time</t>
  </si>
  <si>
    <t>milliseconds/250 (minimum 750ms = '03)</t>
  </si>
  <si>
    <t>?FF</t>
  </si>
  <si>
    <t>UNKNOWN ENTRIES Start address 0x1F015, 16 bytes</t>
  </si>
  <si>
    <t>Scan Lists Start address 0x18A85, 104 bytes per list, 250 Lists</t>
  </si>
  <si>
    <t>Channels Start address 0x1F025, 64 bytes per channel, 1000 Channels</t>
  </si>
  <si>
    <t>Zones Start address 0x14C05, 64 bytes per Zone, 250 Zones</t>
  </si>
  <si>
    <t>Receive Groups Start address 0xEE45, 96 bytes per group, 250 Groups</t>
  </si>
  <si>
    <t>Contacts Start address 0x61A5, 36 bytes per contact, 1000 Contacts</t>
  </si>
  <si>
    <t>CallRxTone</t>
  </si>
  <si>
    <t>Type: 0 blank, 1 Group, 2 private, 3 All</t>
  </si>
  <si>
    <t>Radio ID Low Byte</t>
  </si>
  <si>
    <t>Radio ID Mid Byte</t>
  </si>
  <si>
    <t>Radio ID High Byte</t>
  </si>
  <si>
    <t>Monitor Open Squelch</t>
  </si>
  <si>
    <t>!Disable All LEDS</t>
  </si>
  <si>
    <t>Save Preamble</t>
  </si>
  <si>
    <t>Save Mode Receive</t>
  </si>
  <si>
    <t>!Disable All Tones</t>
  </si>
  <si>
    <t>!Chan Free Indication Tone</t>
  </si>
  <si>
    <t>Analogue Talk Permit Tone</t>
  </si>
  <si>
    <t>Dig Talk Permit Tone</t>
  </si>
  <si>
    <t>Intro Screen Picture/Character String</t>
  </si>
  <si>
    <t>Private Call Hang Time (ms/100, 500ms Increments)</t>
  </si>
  <si>
    <t>Group Call Hang Time (ms/100, 500ms Increments)</t>
  </si>
  <si>
    <t>Keypad lock time (s/5, FF = Manual)</t>
  </si>
  <si>
    <t>Backlight Time (s/5, 00=Always)</t>
  </si>
  <si>
    <t>Vox Sensitivity (0-10 = 00-0A)</t>
  </si>
  <si>
    <t>Tx Preamble (ms/60)</t>
  </si>
  <si>
    <t>Rx Low Battery (s/5)</t>
  </si>
  <si>
    <t>PC Programming Password 1 (ASCII)</t>
  </si>
  <si>
    <t>PC Programming Password 2 (ASCII)</t>
  </si>
  <si>
    <t>PC Programming Password 3 (ASCII)</t>
  </si>
  <si>
    <t>PC Programming Password 4 (ASCII)</t>
  </si>
  <si>
    <t>PC Programming Password 5 (ASCII)</t>
  </si>
  <si>
    <t>PC Programming Password 6 (ASCII)</t>
  </si>
  <si>
    <t>PC Programming Password 7 (ASCII)</t>
  </si>
  <si>
    <t>PC Programming Password 8 (ASCII)</t>
  </si>
  <si>
    <t>Radio Programming Password 1 &amp; 2</t>
  </si>
  <si>
    <t>Radio Programming Password 3 &amp; 4</t>
  </si>
  <si>
    <t>Radio Programming Password 5 &amp; 6</t>
  </si>
  <si>
    <t>Radio Programming Password 7 &amp; 8</t>
  </si>
  <si>
    <t>Call Alert Tone (s/5, 00 = Continuous)</t>
  </si>
  <si>
    <t>Scan Digital Hang Time (ms/100, 500ms increments)</t>
  </si>
  <si>
    <t>Scan Analogue Hang Time (ms/100, 500ms Increments)</t>
  </si>
  <si>
    <t>Lone Worker Reponse Time (minutes)</t>
  </si>
  <si>
    <t>Lone Worker Reminder Time (minutes)</t>
  </si>
  <si>
    <t>!Password Lock Enable</t>
  </si>
  <si>
    <t>Power On Password 1 &amp; 2</t>
  </si>
  <si>
    <t>Power On Password 3 &amp; 4</t>
  </si>
  <si>
    <t>Power On Password 5 &amp; 6</t>
  </si>
  <si>
    <t>Power On Password 7 &amp; 8</t>
  </si>
  <si>
    <t>Settings Start address 0xXXX (currently incomplete)</t>
  </si>
  <si>
    <t>V3</t>
  </si>
  <si>
    <t>Added General Settings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</si>
</sst>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505050"/>
      </left>
      <right/>
      <top style="medium">
        <color rgb="FF505050"/>
      </top>
      <bottom style="medium">
        <color rgb="FF505050"/>
      </bottom>
      <diagonal/>
    </border>
    <border>
      <left/>
      <right style="medium">
        <color rgb="FF505050"/>
      </right>
      <top style="medium">
        <color rgb="FF505050"/>
      </top>
      <bottom style="medium">
        <color rgb="FF505050"/>
      </bottom>
      <diagonal/>
    </border>
    <border>
      <left/>
      <right/>
      <top style="medium">
        <color rgb="FF505050"/>
      </top>
      <bottom style="medium">
        <color rgb="FF505050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0" fillId="0" borderId="0" xfId="0" quotePrefix="1"/>
    <xf numFmtId="0" fontId="2" fillId="0" borderId="0" xfId="0" applyFont="1"/>
    <xf numFmtId="0" fontId="0" fillId="0" borderId="0" xfId="0" applyFill="1" applyBorder="1" applyAlignment="1"/>
    <xf numFmtId="0" fontId="0" fillId="0" borderId="0" xfId="0" applyAlignment="1">
      <alignment horizontal="center"/>
    </xf>
    <xf numFmtId="0" fontId="0" fillId="2" borderId="0" xfId="0" applyFill="1"/>
    <xf numFmtId="0" fontId="0" fillId="3" borderId="0" xfId="0" applyFill="1"/>
    <xf numFmtId="0" fontId="0" fillId="0" borderId="0" xfId="0" applyAlignment="1">
      <alignment horizontal="center" vertical="center"/>
    </xf>
    <xf numFmtId="0" fontId="0" fillId="0" borderId="0" xfId="0" applyAlignment="1"/>
    <xf numFmtId="0" fontId="0" fillId="0" borderId="2" xfId="0" applyBorder="1"/>
    <xf numFmtId="0" fontId="0" fillId="0" borderId="4" xfId="0" applyBorder="1"/>
    <xf numFmtId="0" fontId="0" fillId="0" borderId="0" xfId="0" applyFill="1"/>
    <xf numFmtId="0" fontId="0" fillId="0" borderId="1" xfId="0" applyBorder="1"/>
    <xf numFmtId="0" fontId="0" fillId="0" borderId="1" xfId="0" applyFill="1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0" xfId="0" applyBorder="1"/>
    <xf numFmtId="0" fontId="0" fillId="0" borderId="7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/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quotePrefix="1" applyAlignment="1"/>
    <xf numFmtId="0" fontId="0" fillId="2" borderId="7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5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8"/>
  <sheetViews>
    <sheetView tabSelected="1" workbookViewId="0" xr3:uid="{AEA406A1-0E4B-5B11-9CD5-51D6E497D94C}">
      <selection activeCell="C21" sqref="C21"/>
    </sheetView>
  </sheetViews>
  <sheetFormatPr defaultRowHeight="15" x14ac:dyDescent="0.2"/>
  <cols>
    <col min="2" max="2" width="13.28515625" bestFit="1" customWidth="1"/>
    <col min="5" max="5" width="10.28515625" bestFit="1" customWidth="1"/>
    <col min="9" max="9" width="14.140625" customWidth="1"/>
    <col min="10" max="10" width="19.85546875" customWidth="1"/>
  </cols>
  <sheetData>
    <row r="1" spans="1:11" x14ac:dyDescent="0.2">
      <c r="A1" s="1" t="s">
        <v>137</v>
      </c>
    </row>
    <row r="2" spans="1:11" x14ac:dyDescent="0.2">
      <c r="A2" s="1" t="s">
        <v>0</v>
      </c>
      <c r="C2" s="1" t="s">
        <v>1</v>
      </c>
      <c r="J2" s="1" t="s">
        <v>2</v>
      </c>
    </row>
    <row r="3" spans="1:11" x14ac:dyDescent="0.2">
      <c r="A3">
        <v>0</v>
      </c>
      <c r="B3" t="s">
        <v>86</v>
      </c>
    </row>
    <row r="4" spans="1:11" x14ac:dyDescent="0.2">
      <c r="A4">
        <v>1</v>
      </c>
      <c r="B4" t="s">
        <v>88</v>
      </c>
    </row>
    <row r="5" spans="1:11" ht="15.75" thickBot="1" x14ac:dyDescent="0.25">
      <c r="A5">
        <v>2</v>
      </c>
      <c r="B5" t="s">
        <v>89</v>
      </c>
    </row>
    <row r="6" spans="1:11" ht="15.75" thickBot="1" x14ac:dyDescent="0.25">
      <c r="A6">
        <v>3</v>
      </c>
      <c r="B6" t="s">
        <v>90</v>
      </c>
      <c r="C6" s="36">
        <v>1</v>
      </c>
      <c r="D6" s="35">
        <v>1</v>
      </c>
      <c r="E6" s="21" t="s">
        <v>138</v>
      </c>
      <c r="F6" s="35">
        <v>0</v>
      </c>
      <c r="G6" s="36">
        <v>0</v>
      </c>
      <c r="H6" s="35">
        <v>0</v>
      </c>
      <c r="I6" s="23" t="s">
        <v>139</v>
      </c>
      <c r="J6" s="24"/>
      <c r="K6" s="22"/>
    </row>
    <row r="7" spans="1:11" x14ac:dyDescent="0.2">
      <c r="A7">
        <v>4</v>
      </c>
      <c r="B7" t="str">
        <f>"Name "&amp;ROUND((ROW()-6)/2,0)&amp;IF(ISODD(A7)," High"," Low")</f>
        <v>Name 1 Low</v>
      </c>
    </row>
    <row r="8" spans="1:11" x14ac:dyDescent="0.2">
      <c r="A8">
        <v>5</v>
      </c>
      <c r="B8" t="str">
        <f t="shared" ref="B8:B38" si="0">"Name "&amp;ROUND((ROW()-6)/2,0)&amp;IF(ISODD(A8)," High"," Low")</f>
        <v>Name 1 High</v>
      </c>
    </row>
    <row r="9" spans="1:11" x14ac:dyDescent="0.2">
      <c r="A9">
        <v>6</v>
      </c>
      <c r="B9" t="str">
        <f t="shared" si="0"/>
        <v>Name 2 Low</v>
      </c>
    </row>
    <row r="10" spans="1:11" x14ac:dyDescent="0.2">
      <c r="A10">
        <v>7</v>
      </c>
      <c r="B10" t="str">
        <f t="shared" si="0"/>
        <v>Name 2 High</v>
      </c>
    </row>
    <row r="11" spans="1:11" x14ac:dyDescent="0.2">
      <c r="A11">
        <v>8</v>
      </c>
      <c r="B11" t="str">
        <f t="shared" si="0"/>
        <v>Name 3 Low</v>
      </c>
    </row>
    <row r="12" spans="1:11" x14ac:dyDescent="0.2">
      <c r="A12">
        <v>9</v>
      </c>
      <c r="B12" t="str">
        <f t="shared" si="0"/>
        <v>Name 3 High</v>
      </c>
    </row>
    <row r="13" spans="1:11" x14ac:dyDescent="0.2">
      <c r="A13">
        <v>10</v>
      </c>
      <c r="B13" t="str">
        <f t="shared" si="0"/>
        <v>Name 4 Low</v>
      </c>
    </row>
    <row r="14" spans="1:11" x14ac:dyDescent="0.2">
      <c r="A14">
        <v>11</v>
      </c>
      <c r="B14" t="str">
        <f t="shared" si="0"/>
        <v>Name 4 High</v>
      </c>
    </row>
    <row r="15" spans="1:11" x14ac:dyDescent="0.2">
      <c r="A15">
        <v>12</v>
      </c>
      <c r="B15" t="str">
        <f t="shared" si="0"/>
        <v>Name 5 Low</v>
      </c>
    </row>
    <row r="16" spans="1:11" x14ac:dyDescent="0.2">
      <c r="A16">
        <v>13</v>
      </c>
      <c r="B16" t="str">
        <f t="shared" si="0"/>
        <v>Name 5 High</v>
      </c>
    </row>
    <row r="17" spans="1:2" x14ac:dyDescent="0.2">
      <c r="A17">
        <v>14</v>
      </c>
      <c r="B17" t="str">
        <f t="shared" si="0"/>
        <v>Name 6 Low</v>
      </c>
    </row>
    <row r="18" spans="1:2" x14ac:dyDescent="0.2">
      <c r="A18">
        <v>15</v>
      </c>
      <c r="B18" t="str">
        <f t="shared" si="0"/>
        <v>Name 6 High</v>
      </c>
    </row>
    <row r="19" spans="1:2" x14ac:dyDescent="0.2">
      <c r="A19">
        <v>16</v>
      </c>
      <c r="B19" t="str">
        <f t="shared" si="0"/>
        <v>Name 7 Low</v>
      </c>
    </row>
    <row r="20" spans="1:2" x14ac:dyDescent="0.2">
      <c r="A20">
        <v>17</v>
      </c>
      <c r="B20" t="str">
        <f t="shared" si="0"/>
        <v>Name 7 High</v>
      </c>
    </row>
    <row r="21" spans="1:2" x14ac:dyDescent="0.2">
      <c r="A21">
        <v>18</v>
      </c>
      <c r="B21" t="str">
        <f t="shared" si="0"/>
        <v>Name 8 Low</v>
      </c>
    </row>
    <row r="22" spans="1:2" x14ac:dyDescent="0.2">
      <c r="A22">
        <v>19</v>
      </c>
      <c r="B22" t="str">
        <f t="shared" si="0"/>
        <v>Name 8 High</v>
      </c>
    </row>
    <row r="23" spans="1:2" x14ac:dyDescent="0.2">
      <c r="A23">
        <v>20</v>
      </c>
      <c r="B23" t="str">
        <f t="shared" si="0"/>
        <v>Name 9 Low</v>
      </c>
    </row>
    <row r="24" spans="1:2" x14ac:dyDescent="0.2">
      <c r="A24">
        <v>21</v>
      </c>
      <c r="B24" t="str">
        <f t="shared" si="0"/>
        <v>Name 9 High</v>
      </c>
    </row>
    <row r="25" spans="1:2" x14ac:dyDescent="0.2">
      <c r="A25">
        <v>22</v>
      </c>
      <c r="B25" t="str">
        <f t="shared" si="0"/>
        <v>Name 10 Low</v>
      </c>
    </row>
    <row r="26" spans="1:2" x14ac:dyDescent="0.2">
      <c r="A26">
        <v>23</v>
      </c>
      <c r="B26" t="str">
        <f t="shared" si="0"/>
        <v>Name 10 High</v>
      </c>
    </row>
    <row r="27" spans="1:2" x14ac:dyDescent="0.2">
      <c r="A27">
        <v>24</v>
      </c>
      <c r="B27" t="str">
        <f t="shared" si="0"/>
        <v>Name 11 Low</v>
      </c>
    </row>
    <row r="28" spans="1:2" x14ac:dyDescent="0.2">
      <c r="A28">
        <v>25</v>
      </c>
      <c r="B28" t="str">
        <f t="shared" si="0"/>
        <v>Name 11 High</v>
      </c>
    </row>
    <row r="29" spans="1:2" x14ac:dyDescent="0.2">
      <c r="A29">
        <v>26</v>
      </c>
      <c r="B29" t="str">
        <f t="shared" si="0"/>
        <v>Name 12 Low</v>
      </c>
    </row>
    <row r="30" spans="1:2" x14ac:dyDescent="0.2">
      <c r="A30">
        <v>27</v>
      </c>
      <c r="B30" t="str">
        <f t="shared" si="0"/>
        <v>Name 12 High</v>
      </c>
    </row>
    <row r="31" spans="1:2" x14ac:dyDescent="0.2">
      <c r="A31">
        <v>28</v>
      </c>
      <c r="B31" t="str">
        <f t="shared" si="0"/>
        <v>Name 13 Low</v>
      </c>
    </row>
    <row r="32" spans="1:2" x14ac:dyDescent="0.2">
      <c r="A32">
        <v>29</v>
      </c>
      <c r="B32" t="str">
        <f t="shared" si="0"/>
        <v>Name 13 High</v>
      </c>
    </row>
    <row r="33" spans="1:2" x14ac:dyDescent="0.2">
      <c r="A33">
        <v>30</v>
      </c>
      <c r="B33" t="str">
        <f t="shared" si="0"/>
        <v>Name 14 Low</v>
      </c>
    </row>
    <row r="34" spans="1:2" x14ac:dyDescent="0.2">
      <c r="A34">
        <v>31</v>
      </c>
      <c r="B34" t="str">
        <f t="shared" si="0"/>
        <v>Name 14 High</v>
      </c>
    </row>
    <row r="35" spans="1:2" x14ac:dyDescent="0.2">
      <c r="A35">
        <v>32</v>
      </c>
      <c r="B35" t="str">
        <f t="shared" si="0"/>
        <v>Name 15 Low</v>
      </c>
    </row>
    <row r="36" spans="1:2" x14ac:dyDescent="0.2">
      <c r="A36">
        <v>33</v>
      </c>
      <c r="B36" t="str">
        <f t="shared" si="0"/>
        <v>Name 15 High</v>
      </c>
    </row>
    <row r="37" spans="1:2" x14ac:dyDescent="0.2">
      <c r="A37">
        <v>34</v>
      </c>
      <c r="B37" t="str">
        <f t="shared" si="0"/>
        <v>Name 16 Low</v>
      </c>
    </row>
    <row r="38" spans="1:2" x14ac:dyDescent="0.2">
      <c r="A38">
        <v>35</v>
      </c>
      <c r="B38" t="str">
        <f t="shared" si="0"/>
        <v>Name 16 High</v>
      </c>
    </row>
  </sheetData>
  <mergeCells count="1">
    <mergeCell ref="I6:J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653246-C7CF-46D3-9FCC-084F1C581A08}">
  <dimension ref="A1:J146"/>
  <sheetViews>
    <sheetView zoomScale="125" zoomScaleNormal="125" zoomScaleSheetLayoutView="100" workbookViewId="0" xr3:uid="{BD503A12-F68F-5E98-B386-09838AA5AE1E}">
      <selection activeCell="B107" sqref="B107:B114"/>
    </sheetView>
  </sheetViews>
  <sheetFormatPr defaultRowHeight="15" x14ac:dyDescent="0.2"/>
  <cols>
    <col min="2" max="2" width="48.85546875" bestFit="1" customWidth="1"/>
    <col min="3" max="3" width="24" bestFit="1" customWidth="1"/>
    <col min="4" max="4" width="18.5703125" bestFit="1" customWidth="1"/>
    <col min="5" max="5" width="20.85546875" bestFit="1" customWidth="1"/>
    <col min="6" max="6" width="32.85546875" bestFit="1" customWidth="1"/>
    <col min="8" max="8" width="16.140625" bestFit="1" customWidth="1"/>
    <col min="9" max="9" width="17.5703125" bestFit="1" customWidth="1"/>
    <col min="10" max="10" width="13.42578125" bestFit="1" customWidth="1"/>
  </cols>
  <sheetData>
    <row r="1" spans="1:10" x14ac:dyDescent="0.2">
      <c r="A1" s="1" t="s">
        <v>181</v>
      </c>
    </row>
    <row r="2" spans="1:10" x14ac:dyDescent="0.2">
      <c r="A2" s="1" t="s">
        <v>0</v>
      </c>
      <c r="C2" s="1" t="s">
        <v>1</v>
      </c>
      <c r="J2" s="1" t="s">
        <v>2</v>
      </c>
    </row>
    <row r="3" spans="1:10" x14ac:dyDescent="0.2">
      <c r="A3" t="str">
        <f>DEC2HEX(HEX2DEC(2265))</f>
        <v>2265</v>
      </c>
      <c r="B3" t="str">
        <f>"Intro Screen Line 1 - Char "&amp;ROUND((ROW()-2)/2,0)&amp;IF(ISODD(HEX2DEC(A3))," Low"," High")</f>
        <v>Intro Screen Line 1 - Char 1 Low</v>
      </c>
    </row>
    <row r="4" spans="1:10" x14ac:dyDescent="0.2">
      <c r="A4" t="str">
        <f>DEC2HEX(HEX2DEC(A3)+1)</f>
        <v>2266</v>
      </c>
      <c r="B4" t="str">
        <f t="shared" ref="B4:B23" si="0">"Intro Screen Line 1 - Char "&amp;ROUND((ROW()-2)/2,0)&amp;IF(ISODD(HEX2DEC(A4))," Low"," High")</f>
        <v>Intro Screen Line 1 - Char 1 High</v>
      </c>
    </row>
    <row r="5" spans="1:10" x14ac:dyDescent="0.2">
      <c r="A5" t="str">
        <f t="shared" ref="A5:A68" si="1">DEC2HEX(HEX2DEC(A4)+1)</f>
        <v>2267</v>
      </c>
      <c r="B5" t="str">
        <f t="shared" si="0"/>
        <v>Intro Screen Line 1 - Char 2 Low</v>
      </c>
    </row>
    <row r="6" spans="1:10" x14ac:dyDescent="0.2">
      <c r="A6" t="str">
        <f t="shared" si="1"/>
        <v>2268</v>
      </c>
      <c r="B6" t="str">
        <f t="shared" si="0"/>
        <v>Intro Screen Line 1 - Char 2 High</v>
      </c>
    </row>
    <row r="7" spans="1:10" x14ac:dyDescent="0.2">
      <c r="A7" t="str">
        <f t="shared" si="1"/>
        <v>2269</v>
      </c>
      <c r="B7" t="str">
        <f t="shared" si="0"/>
        <v>Intro Screen Line 1 - Char 3 Low</v>
      </c>
    </row>
    <row r="8" spans="1:10" x14ac:dyDescent="0.2">
      <c r="A8" t="str">
        <f t="shared" si="1"/>
        <v>226A</v>
      </c>
      <c r="B8" t="str">
        <f t="shared" si="0"/>
        <v>Intro Screen Line 1 - Char 3 High</v>
      </c>
    </row>
    <row r="9" spans="1:10" x14ac:dyDescent="0.2">
      <c r="A9" t="str">
        <f t="shared" si="1"/>
        <v>226B</v>
      </c>
      <c r="B9" t="str">
        <f t="shared" si="0"/>
        <v>Intro Screen Line 1 - Char 4 Low</v>
      </c>
    </row>
    <row r="10" spans="1:10" x14ac:dyDescent="0.2">
      <c r="A10" t="str">
        <f t="shared" si="1"/>
        <v>226C</v>
      </c>
      <c r="B10" t="str">
        <f t="shared" si="0"/>
        <v>Intro Screen Line 1 - Char 4 High</v>
      </c>
    </row>
    <row r="11" spans="1:10" x14ac:dyDescent="0.2">
      <c r="A11" t="str">
        <f t="shared" si="1"/>
        <v>226D</v>
      </c>
      <c r="B11" t="str">
        <f t="shared" si="0"/>
        <v>Intro Screen Line 1 - Char 5 Low</v>
      </c>
    </row>
    <row r="12" spans="1:10" x14ac:dyDescent="0.2">
      <c r="A12" t="str">
        <f t="shared" si="1"/>
        <v>226E</v>
      </c>
      <c r="B12" t="str">
        <f t="shared" si="0"/>
        <v>Intro Screen Line 1 - Char 5 High</v>
      </c>
    </row>
    <row r="13" spans="1:10" x14ac:dyDescent="0.2">
      <c r="A13" t="str">
        <f t="shared" si="1"/>
        <v>226F</v>
      </c>
      <c r="B13" t="str">
        <f t="shared" si="0"/>
        <v>Intro Screen Line 1 - Char 6 Low</v>
      </c>
    </row>
    <row r="14" spans="1:10" x14ac:dyDescent="0.2">
      <c r="A14" t="str">
        <f t="shared" si="1"/>
        <v>2270</v>
      </c>
      <c r="B14" t="str">
        <f t="shared" si="0"/>
        <v>Intro Screen Line 1 - Char 6 High</v>
      </c>
    </row>
    <row r="15" spans="1:10" x14ac:dyDescent="0.2">
      <c r="A15" t="str">
        <f t="shared" si="1"/>
        <v>2271</v>
      </c>
      <c r="B15" t="str">
        <f t="shared" si="0"/>
        <v>Intro Screen Line 1 - Char 7 Low</v>
      </c>
    </row>
    <row r="16" spans="1:10" x14ac:dyDescent="0.2">
      <c r="A16" t="str">
        <f t="shared" si="1"/>
        <v>2272</v>
      </c>
      <c r="B16" t="str">
        <f t="shared" si="0"/>
        <v>Intro Screen Line 1 - Char 7 High</v>
      </c>
    </row>
    <row r="17" spans="1:2" x14ac:dyDescent="0.2">
      <c r="A17" t="str">
        <f t="shared" si="1"/>
        <v>2273</v>
      </c>
      <c r="B17" t="str">
        <f t="shared" si="0"/>
        <v>Intro Screen Line 1 - Char 8 Low</v>
      </c>
    </row>
    <row r="18" spans="1:2" x14ac:dyDescent="0.2">
      <c r="A18" t="str">
        <f t="shared" si="1"/>
        <v>2274</v>
      </c>
      <c r="B18" t="str">
        <f t="shared" si="0"/>
        <v>Intro Screen Line 1 - Char 8 High</v>
      </c>
    </row>
    <row r="19" spans="1:2" x14ac:dyDescent="0.2">
      <c r="A19" t="str">
        <f t="shared" si="1"/>
        <v>2275</v>
      </c>
      <c r="B19" t="str">
        <f t="shared" si="0"/>
        <v>Intro Screen Line 1 - Char 9 Low</v>
      </c>
    </row>
    <row r="20" spans="1:2" x14ac:dyDescent="0.2">
      <c r="A20" t="str">
        <f t="shared" si="1"/>
        <v>2276</v>
      </c>
      <c r="B20" t="str">
        <f t="shared" si="0"/>
        <v>Intro Screen Line 1 - Char 9 High</v>
      </c>
    </row>
    <row r="21" spans="1:2" x14ac:dyDescent="0.2">
      <c r="A21" t="str">
        <f t="shared" si="1"/>
        <v>2277</v>
      </c>
      <c r="B21" t="str">
        <f t="shared" si="0"/>
        <v>Intro Screen Line 1 - Char 10 Low</v>
      </c>
    </row>
    <row r="22" spans="1:2" x14ac:dyDescent="0.2">
      <c r="A22" t="str">
        <f t="shared" si="1"/>
        <v>2278</v>
      </c>
      <c r="B22" t="str">
        <f t="shared" si="0"/>
        <v>Intro Screen Line 1 - Char 10 High</v>
      </c>
    </row>
    <row r="23" spans="1:2" x14ac:dyDescent="0.2">
      <c r="A23" t="str">
        <f t="shared" si="1"/>
        <v>2279</v>
      </c>
      <c r="B23" t="str">
        <f>"Intro Screen Line 2 - Char "&amp;ROUND((ROW()-22)/2,0)&amp;IF(ISODD(HEX2DEC(A23))," Low"," High")</f>
        <v>Intro Screen Line 2 - Char 1 Low</v>
      </c>
    </row>
    <row r="24" spans="1:2" x14ac:dyDescent="0.2">
      <c r="A24" t="str">
        <f t="shared" si="1"/>
        <v>227A</v>
      </c>
      <c r="B24" t="str">
        <f t="shared" ref="B24:B42" si="2">"Intro Screen Line 2 - Char "&amp;ROUND((ROW()-22)/2,0)&amp;IF(ISODD(HEX2DEC(A24))," Low"," High")</f>
        <v>Intro Screen Line 2 - Char 1 High</v>
      </c>
    </row>
    <row r="25" spans="1:2" x14ac:dyDescent="0.2">
      <c r="A25" t="str">
        <f t="shared" si="1"/>
        <v>227B</v>
      </c>
      <c r="B25" t="str">
        <f t="shared" si="2"/>
        <v>Intro Screen Line 2 - Char 2 Low</v>
      </c>
    </row>
    <row r="26" spans="1:2" x14ac:dyDescent="0.2">
      <c r="A26" t="str">
        <f t="shared" si="1"/>
        <v>227C</v>
      </c>
      <c r="B26" t="str">
        <f t="shared" si="2"/>
        <v>Intro Screen Line 2 - Char 2 High</v>
      </c>
    </row>
    <row r="27" spans="1:2" x14ac:dyDescent="0.2">
      <c r="A27" t="str">
        <f t="shared" si="1"/>
        <v>227D</v>
      </c>
      <c r="B27" t="str">
        <f t="shared" si="2"/>
        <v>Intro Screen Line 2 - Char 3 Low</v>
      </c>
    </row>
    <row r="28" spans="1:2" x14ac:dyDescent="0.2">
      <c r="A28" t="str">
        <f t="shared" si="1"/>
        <v>227E</v>
      </c>
      <c r="B28" t="str">
        <f t="shared" si="2"/>
        <v>Intro Screen Line 2 - Char 3 High</v>
      </c>
    </row>
    <row r="29" spans="1:2" x14ac:dyDescent="0.2">
      <c r="A29" t="str">
        <f t="shared" si="1"/>
        <v>227F</v>
      </c>
      <c r="B29" t="str">
        <f t="shared" si="2"/>
        <v>Intro Screen Line 2 - Char 4 Low</v>
      </c>
    </row>
    <row r="30" spans="1:2" x14ac:dyDescent="0.2">
      <c r="A30" t="str">
        <f t="shared" si="1"/>
        <v>2280</v>
      </c>
      <c r="B30" t="str">
        <f t="shared" si="2"/>
        <v>Intro Screen Line 2 - Char 4 High</v>
      </c>
    </row>
    <row r="31" spans="1:2" x14ac:dyDescent="0.2">
      <c r="A31" t="str">
        <f t="shared" si="1"/>
        <v>2281</v>
      </c>
      <c r="B31" t="str">
        <f t="shared" si="2"/>
        <v>Intro Screen Line 2 - Char 5 Low</v>
      </c>
    </row>
    <row r="32" spans="1:2" x14ac:dyDescent="0.2">
      <c r="A32" t="str">
        <f t="shared" si="1"/>
        <v>2282</v>
      </c>
      <c r="B32" t="str">
        <f t="shared" si="2"/>
        <v>Intro Screen Line 2 - Char 5 High</v>
      </c>
    </row>
    <row r="33" spans="1:2" x14ac:dyDescent="0.2">
      <c r="A33" t="str">
        <f t="shared" si="1"/>
        <v>2283</v>
      </c>
      <c r="B33" t="str">
        <f t="shared" si="2"/>
        <v>Intro Screen Line 2 - Char 6 Low</v>
      </c>
    </row>
    <row r="34" spans="1:2" x14ac:dyDescent="0.2">
      <c r="A34" t="str">
        <f t="shared" si="1"/>
        <v>2284</v>
      </c>
      <c r="B34" t="str">
        <f t="shared" si="2"/>
        <v>Intro Screen Line 2 - Char 6 High</v>
      </c>
    </row>
    <row r="35" spans="1:2" x14ac:dyDescent="0.2">
      <c r="A35" t="str">
        <f t="shared" si="1"/>
        <v>2285</v>
      </c>
      <c r="B35" t="str">
        <f t="shared" si="2"/>
        <v>Intro Screen Line 2 - Char 7 Low</v>
      </c>
    </row>
    <row r="36" spans="1:2" x14ac:dyDescent="0.2">
      <c r="A36" t="str">
        <f t="shared" si="1"/>
        <v>2286</v>
      </c>
      <c r="B36" t="str">
        <f t="shared" si="2"/>
        <v>Intro Screen Line 2 - Char 7 High</v>
      </c>
    </row>
    <row r="37" spans="1:2" x14ac:dyDescent="0.2">
      <c r="A37" t="str">
        <f t="shared" si="1"/>
        <v>2287</v>
      </c>
      <c r="B37" t="str">
        <f t="shared" si="2"/>
        <v>Intro Screen Line 2 - Char 8 Low</v>
      </c>
    </row>
    <row r="38" spans="1:2" x14ac:dyDescent="0.2">
      <c r="A38" t="str">
        <f t="shared" si="1"/>
        <v>2288</v>
      </c>
      <c r="B38" t="str">
        <f t="shared" si="2"/>
        <v>Intro Screen Line 2 - Char 8 High</v>
      </c>
    </row>
    <row r="39" spans="1:2" x14ac:dyDescent="0.2">
      <c r="A39" t="str">
        <f t="shared" si="1"/>
        <v>2289</v>
      </c>
      <c r="B39" t="str">
        <f t="shared" si="2"/>
        <v>Intro Screen Line 2 - Char 9 Low</v>
      </c>
    </row>
    <row r="40" spans="1:2" x14ac:dyDescent="0.2">
      <c r="A40" t="str">
        <f t="shared" si="1"/>
        <v>228A</v>
      </c>
      <c r="B40" t="str">
        <f t="shared" si="2"/>
        <v>Intro Screen Line 2 - Char 9 High</v>
      </c>
    </row>
    <row r="41" spans="1:2" x14ac:dyDescent="0.2">
      <c r="A41" t="str">
        <f t="shared" si="1"/>
        <v>228B</v>
      </c>
      <c r="B41" t="str">
        <f t="shared" si="2"/>
        <v>Intro Screen Line 2 - Char 10 Low</v>
      </c>
    </row>
    <row r="42" spans="1:2" x14ac:dyDescent="0.2">
      <c r="A42" t="str">
        <f t="shared" si="1"/>
        <v>228C</v>
      </c>
      <c r="B42" t="str">
        <f t="shared" si="2"/>
        <v>Intro Screen Line 2 - Char 10 High</v>
      </c>
    </row>
    <row r="43" spans="1:2" x14ac:dyDescent="0.2">
      <c r="A43" t="str">
        <f t="shared" si="1"/>
        <v>228D</v>
      </c>
      <c r="B43" s="6"/>
    </row>
    <row r="44" spans="1:2" x14ac:dyDescent="0.2">
      <c r="A44" t="str">
        <f t="shared" si="1"/>
        <v>228E</v>
      </c>
      <c r="B44" s="6"/>
    </row>
    <row r="45" spans="1:2" x14ac:dyDescent="0.2">
      <c r="A45" t="str">
        <f t="shared" si="1"/>
        <v>228F</v>
      </c>
      <c r="B45" s="6"/>
    </row>
    <row r="46" spans="1:2" x14ac:dyDescent="0.2">
      <c r="A46" t="str">
        <f t="shared" si="1"/>
        <v>2290</v>
      </c>
      <c r="B46" s="6"/>
    </row>
    <row r="47" spans="1:2" x14ac:dyDescent="0.2">
      <c r="A47" t="str">
        <f t="shared" si="1"/>
        <v>2291</v>
      </c>
      <c r="B47" s="6"/>
    </row>
    <row r="48" spans="1:2" x14ac:dyDescent="0.2">
      <c r="A48" t="str">
        <f t="shared" si="1"/>
        <v>2292</v>
      </c>
      <c r="B48" s="6"/>
    </row>
    <row r="49" spans="1:2" x14ac:dyDescent="0.2">
      <c r="A49" t="str">
        <f t="shared" si="1"/>
        <v>2293</v>
      </c>
      <c r="B49" s="6"/>
    </row>
    <row r="50" spans="1:2" x14ac:dyDescent="0.2">
      <c r="A50" t="str">
        <f t="shared" si="1"/>
        <v>2294</v>
      </c>
      <c r="B50" s="6"/>
    </row>
    <row r="51" spans="1:2" x14ac:dyDescent="0.2">
      <c r="A51" t="str">
        <f t="shared" si="1"/>
        <v>2295</v>
      </c>
      <c r="B51" s="6"/>
    </row>
    <row r="52" spans="1:2" x14ac:dyDescent="0.2">
      <c r="A52" t="str">
        <f t="shared" si="1"/>
        <v>2296</v>
      </c>
      <c r="B52" s="6"/>
    </row>
    <row r="53" spans="1:2" x14ac:dyDescent="0.2">
      <c r="A53" t="str">
        <f t="shared" si="1"/>
        <v>2297</v>
      </c>
      <c r="B53" s="6"/>
    </row>
    <row r="54" spans="1:2" x14ac:dyDescent="0.2">
      <c r="A54" t="str">
        <f t="shared" si="1"/>
        <v>2298</v>
      </c>
      <c r="B54" s="6"/>
    </row>
    <row r="55" spans="1:2" x14ac:dyDescent="0.2">
      <c r="A55" t="str">
        <f t="shared" si="1"/>
        <v>2299</v>
      </c>
      <c r="B55" s="6"/>
    </row>
    <row r="56" spans="1:2" x14ac:dyDescent="0.2">
      <c r="A56" t="str">
        <f t="shared" si="1"/>
        <v>229A</v>
      </c>
      <c r="B56" s="6"/>
    </row>
    <row r="57" spans="1:2" x14ac:dyDescent="0.2">
      <c r="A57" t="str">
        <f t="shared" si="1"/>
        <v>229B</v>
      </c>
      <c r="B57" s="6"/>
    </row>
    <row r="58" spans="1:2" x14ac:dyDescent="0.2">
      <c r="A58" t="str">
        <f t="shared" si="1"/>
        <v>229C</v>
      </c>
      <c r="B58" s="6"/>
    </row>
    <row r="59" spans="1:2" x14ac:dyDescent="0.2">
      <c r="A59" t="str">
        <f t="shared" si="1"/>
        <v>229D</v>
      </c>
      <c r="B59" s="6"/>
    </row>
    <row r="60" spans="1:2" x14ac:dyDescent="0.2">
      <c r="A60" t="str">
        <f t="shared" si="1"/>
        <v>229E</v>
      </c>
      <c r="B60" s="6"/>
    </row>
    <row r="61" spans="1:2" x14ac:dyDescent="0.2">
      <c r="A61" t="str">
        <f t="shared" si="1"/>
        <v>229F</v>
      </c>
      <c r="B61" s="6"/>
    </row>
    <row r="62" spans="1:2" x14ac:dyDescent="0.2">
      <c r="A62" t="str">
        <f t="shared" si="1"/>
        <v>22A0</v>
      </c>
      <c r="B62" s="6"/>
    </row>
    <row r="63" spans="1:2" x14ac:dyDescent="0.2">
      <c r="A63" t="str">
        <f t="shared" si="1"/>
        <v>22A1</v>
      </c>
      <c r="B63" s="6"/>
    </row>
    <row r="64" spans="1:2" x14ac:dyDescent="0.2">
      <c r="A64" t="str">
        <f t="shared" si="1"/>
        <v>22A2</v>
      </c>
      <c r="B64" s="6"/>
    </row>
    <row r="65" spans="1:10" x14ac:dyDescent="0.2">
      <c r="A65" t="str">
        <f t="shared" si="1"/>
        <v>22A3</v>
      </c>
      <c r="B65" s="6"/>
    </row>
    <row r="66" spans="1:10" ht="15.75" thickBot="1" x14ac:dyDescent="0.25">
      <c r="A66" t="str">
        <f t="shared" si="1"/>
        <v>22A4</v>
      </c>
      <c r="B66" s="6"/>
    </row>
    <row r="67" spans="1:10" ht="15.75" thickBot="1" x14ac:dyDescent="0.25">
      <c r="A67" t="str">
        <f t="shared" si="1"/>
        <v>22A5</v>
      </c>
      <c r="C67" s="37">
        <v>1</v>
      </c>
      <c r="D67" s="38">
        <v>1</v>
      </c>
      <c r="E67" s="38">
        <v>1</v>
      </c>
      <c r="F67" s="39" t="s">
        <v>143</v>
      </c>
      <c r="G67" s="37">
        <v>1</v>
      </c>
      <c r="H67" s="39" t="s">
        <v>144</v>
      </c>
      <c r="I67" s="38">
        <v>1</v>
      </c>
      <c r="J67" s="43">
        <v>1</v>
      </c>
    </row>
    <row r="68" spans="1:10" ht="15.75" thickBot="1" x14ac:dyDescent="0.25">
      <c r="A68" t="str">
        <f t="shared" si="1"/>
        <v>22A6</v>
      </c>
      <c r="C68" s="40" t="s">
        <v>149</v>
      </c>
      <c r="D68" s="39" t="s">
        <v>150</v>
      </c>
      <c r="E68" s="42" t="s">
        <v>176</v>
      </c>
      <c r="F68" s="39" t="s">
        <v>148</v>
      </c>
      <c r="G68" s="37">
        <v>1</v>
      </c>
      <c r="H68" s="39" t="s">
        <v>147</v>
      </c>
      <c r="I68" s="39" t="s">
        <v>146</v>
      </c>
      <c r="J68" s="44" t="s">
        <v>145</v>
      </c>
    </row>
    <row r="69" spans="1:10" ht="15.75" thickBot="1" x14ac:dyDescent="0.25">
      <c r="A69" t="str">
        <f t="shared" ref="A69:A132" si="3">DEC2HEX(HEX2DEC(A68)+1)</f>
        <v>22A7</v>
      </c>
      <c r="C69" s="40">
        <v>1</v>
      </c>
      <c r="D69" s="39">
        <v>1</v>
      </c>
      <c r="E69" s="42">
        <v>0</v>
      </c>
      <c r="F69" s="39" t="s">
        <v>151</v>
      </c>
      <c r="G69" s="41">
        <v>1</v>
      </c>
      <c r="H69" s="39">
        <v>1</v>
      </c>
      <c r="I69" s="39">
        <v>1</v>
      </c>
      <c r="J69" s="44">
        <v>0</v>
      </c>
    </row>
    <row r="70" spans="1:10" x14ac:dyDescent="0.2">
      <c r="A70" t="str">
        <f t="shared" si="3"/>
        <v>22A8</v>
      </c>
      <c r="B70" s="6"/>
    </row>
    <row r="71" spans="1:10" x14ac:dyDescent="0.2">
      <c r="A71" t="str">
        <f t="shared" si="3"/>
        <v>22A9</v>
      </c>
      <c r="B71" t="s">
        <v>140</v>
      </c>
    </row>
    <row r="72" spans="1:10" x14ac:dyDescent="0.2">
      <c r="A72" t="str">
        <f t="shared" si="3"/>
        <v>22AA</v>
      </c>
      <c r="B72" t="s">
        <v>141</v>
      </c>
    </row>
    <row r="73" spans="1:10" x14ac:dyDescent="0.2">
      <c r="A73" t="str">
        <f t="shared" si="3"/>
        <v>22AB</v>
      </c>
      <c r="B73" t="s">
        <v>142</v>
      </c>
    </row>
    <row r="74" spans="1:10" x14ac:dyDescent="0.2">
      <c r="A74" t="str">
        <f t="shared" si="3"/>
        <v>22AC</v>
      </c>
      <c r="B74" s="6"/>
    </row>
    <row r="75" spans="1:10" x14ac:dyDescent="0.2">
      <c r="A75" t="str">
        <f t="shared" si="3"/>
        <v>22AD</v>
      </c>
      <c r="B75" t="s">
        <v>157</v>
      </c>
    </row>
    <row r="76" spans="1:10" x14ac:dyDescent="0.2">
      <c r="A76" t="str">
        <f t="shared" si="3"/>
        <v>22AE</v>
      </c>
      <c r="B76" t="s">
        <v>153</v>
      </c>
    </row>
    <row r="77" spans="1:10" x14ac:dyDescent="0.2">
      <c r="A77" t="str">
        <f t="shared" si="3"/>
        <v>22AF</v>
      </c>
      <c r="B77" t="s">
        <v>152</v>
      </c>
    </row>
    <row r="78" spans="1:10" x14ac:dyDescent="0.2">
      <c r="A78" t="str">
        <f t="shared" si="3"/>
        <v>22B0</v>
      </c>
      <c r="B78" t="s">
        <v>156</v>
      </c>
    </row>
    <row r="79" spans="1:10" x14ac:dyDescent="0.2">
      <c r="A79" t="str">
        <f t="shared" si="3"/>
        <v>22B1</v>
      </c>
      <c r="B79" s="6"/>
    </row>
    <row r="80" spans="1:10" x14ac:dyDescent="0.2">
      <c r="A80" t="str">
        <f t="shared" si="3"/>
        <v>22B2</v>
      </c>
      <c r="B80" s="6"/>
    </row>
    <row r="81" spans="1:2" x14ac:dyDescent="0.2">
      <c r="A81" t="str">
        <f t="shared" si="3"/>
        <v>22B3</v>
      </c>
      <c r="B81" t="s">
        <v>158</v>
      </c>
    </row>
    <row r="82" spans="1:2" x14ac:dyDescent="0.2">
      <c r="A82" t="str">
        <f t="shared" si="3"/>
        <v>22B4</v>
      </c>
      <c r="B82" t="s">
        <v>171</v>
      </c>
    </row>
    <row r="83" spans="1:2" x14ac:dyDescent="0.2">
      <c r="A83" t="str">
        <f t="shared" si="3"/>
        <v>22B5</v>
      </c>
      <c r="B83" t="s">
        <v>174</v>
      </c>
    </row>
    <row r="84" spans="1:2" x14ac:dyDescent="0.2">
      <c r="A84" t="str">
        <f t="shared" si="3"/>
        <v>22B6</v>
      </c>
      <c r="B84" t="s">
        <v>175</v>
      </c>
    </row>
    <row r="85" spans="1:2" x14ac:dyDescent="0.2">
      <c r="A85" t="str">
        <f t="shared" si="3"/>
        <v>22B7</v>
      </c>
      <c r="B85" s="6"/>
    </row>
    <row r="86" spans="1:2" x14ac:dyDescent="0.2">
      <c r="A86" t="str">
        <f t="shared" si="3"/>
        <v>22B8</v>
      </c>
      <c r="B86" t="s">
        <v>172</v>
      </c>
    </row>
    <row r="87" spans="1:2" x14ac:dyDescent="0.2">
      <c r="A87" t="str">
        <f t="shared" si="3"/>
        <v>22B9</v>
      </c>
      <c r="B87" t="s">
        <v>173</v>
      </c>
    </row>
    <row r="88" spans="1:2" x14ac:dyDescent="0.2">
      <c r="A88" t="str">
        <f t="shared" si="3"/>
        <v>22BA</v>
      </c>
      <c r="B88" t="s">
        <v>155</v>
      </c>
    </row>
    <row r="89" spans="1:2" x14ac:dyDescent="0.2">
      <c r="A89" t="str">
        <f t="shared" si="3"/>
        <v>22BB</v>
      </c>
      <c r="B89" t="s">
        <v>154</v>
      </c>
    </row>
    <row r="90" spans="1:2" x14ac:dyDescent="0.2">
      <c r="A90" t="str">
        <f t="shared" si="3"/>
        <v>22BC</v>
      </c>
      <c r="B90" s="6"/>
    </row>
    <row r="91" spans="1:2" x14ac:dyDescent="0.2">
      <c r="A91" t="str">
        <f t="shared" si="3"/>
        <v>22BD</v>
      </c>
      <c r="B91" t="s">
        <v>177</v>
      </c>
    </row>
    <row r="92" spans="1:2" x14ac:dyDescent="0.2">
      <c r="A92" t="str">
        <f t="shared" si="3"/>
        <v>22BE</v>
      </c>
      <c r="B92" t="s">
        <v>178</v>
      </c>
    </row>
    <row r="93" spans="1:2" x14ac:dyDescent="0.2">
      <c r="A93" t="str">
        <f t="shared" si="3"/>
        <v>22BF</v>
      </c>
      <c r="B93" t="s">
        <v>179</v>
      </c>
    </row>
    <row r="94" spans="1:2" x14ac:dyDescent="0.2">
      <c r="A94" t="str">
        <f t="shared" si="3"/>
        <v>22C0</v>
      </c>
      <c r="B94" t="s">
        <v>180</v>
      </c>
    </row>
    <row r="95" spans="1:2" x14ac:dyDescent="0.2">
      <c r="A95" t="str">
        <f t="shared" si="3"/>
        <v>22C1</v>
      </c>
      <c r="B95" t="s">
        <v>167</v>
      </c>
    </row>
    <row r="96" spans="1:2" x14ac:dyDescent="0.2">
      <c r="A96" t="str">
        <f t="shared" si="3"/>
        <v>22C2</v>
      </c>
      <c r="B96" t="s">
        <v>168</v>
      </c>
    </row>
    <row r="97" spans="1:2" x14ac:dyDescent="0.2">
      <c r="A97" t="str">
        <f t="shared" si="3"/>
        <v>22C3</v>
      </c>
      <c r="B97" t="s">
        <v>169</v>
      </c>
    </row>
    <row r="98" spans="1:2" x14ac:dyDescent="0.2">
      <c r="A98" t="str">
        <f t="shared" si="3"/>
        <v>22C4</v>
      </c>
      <c r="B98" t="s">
        <v>170</v>
      </c>
    </row>
    <row r="99" spans="1:2" x14ac:dyDescent="0.2">
      <c r="A99" t="str">
        <f t="shared" si="3"/>
        <v>22C5</v>
      </c>
      <c r="B99" t="s">
        <v>159</v>
      </c>
    </row>
    <row r="100" spans="1:2" x14ac:dyDescent="0.2">
      <c r="A100" t="str">
        <f t="shared" si="3"/>
        <v>22C6</v>
      </c>
      <c r="B100" t="s">
        <v>160</v>
      </c>
    </row>
    <row r="101" spans="1:2" x14ac:dyDescent="0.2">
      <c r="A101" t="str">
        <f t="shared" si="3"/>
        <v>22C7</v>
      </c>
      <c r="B101" t="s">
        <v>161</v>
      </c>
    </row>
    <row r="102" spans="1:2" x14ac:dyDescent="0.2">
      <c r="A102" t="str">
        <f t="shared" si="3"/>
        <v>22C8</v>
      </c>
      <c r="B102" t="s">
        <v>162</v>
      </c>
    </row>
    <row r="103" spans="1:2" x14ac:dyDescent="0.2">
      <c r="A103" t="str">
        <f t="shared" si="3"/>
        <v>22C9</v>
      </c>
      <c r="B103" t="s">
        <v>163</v>
      </c>
    </row>
    <row r="104" spans="1:2" x14ac:dyDescent="0.2">
      <c r="A104" t="str">
        <f t="shared" si="3"/>
        <v>22CA</v>
      </c>
      <c r="B104" t="s">
        <v>164</v>
      </c>
    </row>
    <row r="105" spans="1:2" x14ac:dyDescent="0.2">
      <c r="A105" t="str">
        <f t="shared" si="3"/>
        <v>22CB</v>
      </c>
      <c r="B105" t="s">
        <v>165</v>
      </c>
    </row>
    <row r="106" spans="1:2" x14ac:dyDescent="0.2">
      <c r="A106" t="str">
        <f t="shared" si="3"/>
        <v>22CC</v>
      </c>
      <c r="B106" t="s">
        <v>166</v>
      </c>
    </row>
    <row r="107" spans="1:2" x14ac:dyDescent="0.2">
      <c r="A107" t="str">
        <f t="shared" si="3"/>
        <v>22CD</v>
      </c>
      <c r="B107" s="6"/>
    </row>
    <row r="108" spans="1:2" x14ac:dyDescent="0.2">
      <c r="A108" t="str">
        <f t="shared" si="3"/>
        <v>22CE</v>
      </c>
      <c r="B108" s="6"/>
    </row>
    <row r="109" spans="1:2" x14ac:dyDescent="0.2">
      <c r="A109" t="str">
        <f t="shared" si="3"/>
        <v>22CF</v>
      </c>
      <c r="B109" s="6"/>
    </row>
    <row r="110" spans="1:2" x14ac:dyDescent="0.2">
      <c r="A110" t="str">
        <f t="shared" si="3"/>
        <v>22D0</v>
      </c>
      <c r="B110" s="6"/>
    </row>
    <row r="111" spans="1:2" x14ac:dyDescent="0.2">
      <c r="A111" t="str">
        <f t="shared" si="3"/>
        <v>22D1</v>
      </c>
      <c r="B111" s="6"/>
    </row>
    <row r="112" spans="1:2" x14ac:dyDescent="0.2">
      <c r="A112" t="str">
        <f t="shared" si="3"/>
        <v>22D2</v>
      </c>
      <c r="B112" s="6"/>
    </row>
    <row r="113" spans="1:2" x14ac:dyDescent="0.2">
      <c r="A113" t="str">
        <f t="shared" si="3"/>
        <v>22D3</v>
      </c>
      <c r="B113" s="6"/>
    </row>
    <row r="114" spans="1:2" x14ac:dyDescent="0.2">
      <c r="A114" t="str">
        <f t="shared" si="3"/>
        <v>22D4</v>
      </c>
      <c r="B114" s="6"/>
    </row>
    <row r="115" spans="1:2" x14ac:dyDescent="0.2">
      <c r="A115" t="str">
        <f t="shared" si="3"/>
        <v>22D5</v>
      </c>
      <c r="B115" t="str">
        <f>"Radio Name "&amp;ROUND((ROW()-114)/2,0)&amp;IF(ISODD(HEX2DEC(A115))," Low"," High")</f>
        <v>Radio Name 1 Low</v>
      </c>
    </row>
    <row r="116" spans="1:2" x14ac:dyDescent="0.2">
      <c r="A116" t="str">
        <f t="shared" si="3"/>
        <v>22D6</v>
      </c>
      <c r="B116" t="str">
        <f t="shared" ref="B116:B146" si="4">"Radio Name "&amp;ROUND((ROW()-114)/2,0)&amp;IF(ISODD(HEX2DEC(A116))," Low"," High")</f>
        <v>Radio Name 1 High</v>
      </c>
    </row>
    <row r="117" spans="1:2" x14ac:dyDescent="0.2">
      <c r="A117" t="str">
        <f t="shared" si="3"/>
        <v>22D7</v>
      </c>
      <c r="B117" t="str">
        <f t="shared" si="4"/>
        <v>Radio Name 2 Low</v>
      </c>
    </row>
    <row r="118" spans="1:2" x14ac:dyDescent="0.2">
      <c r="A118" t="str">
        <f t="shared" si="3"/>
        <v>22D8</v>
      </c>
      <c r="B118" t="str">
        <f t="shared" si="4"/>
        <v>Radio Name 2 High</v>
      </c>
    </row>
    <row r="119" spans="1:2" x14ac:dyDescent="0.2">
      <c r="A119" t="str">
        <f t="shared" si="3"/>
        <v>22D9</v>
      </c>
      <c r="B119" t="str">
        <f t="shared" si="4"/>
        <v>Radio Name 3 Low</v>
      </c>
    </row>
    <row r="120" spans="1:2" x14ac:dyDescent="0.2">
      <c r="A120" t="str">
        <f t="shared" si="3"/>
        <v>22DA</v>
      </c>
      <c r="B120" t="str">
        <f t="shared" si="4"/>
        <v>Radio Name 3 High</v>
      </c>
    </row>
    <row r="121" spans="1:2" x14ac:dyDescent="0.2">
      <c r="A121" t="str">
        <f t="shared" si="3"/>
        <v>22DB</v>
      </c>
      <c r="B121" t="str">
        <f t="shared" si="4"/>
        <v>Radio Name 4 Low</v>
      </c>
    </row>
    <row r="122" spans="1:2" x14ac:dyDescent="0.2">
      <c r="A122" t="str">
        <f t="shared" si="3"/>
        <v>22DC</v>
      </c>
      <c r="B122" t="str">
        <f t="shared" si="4"/>
        <v>Radio Name 4 High</v>
      </c>
    </row>
    <row r="123" spans="1:2" x14ac:dyDescent="0.2">
      <c r="A123" t="str">
        <f t="shared" si="3"/>
        <v>22DD</v>
      </c>
      <c r="B123" t="str">
        <f t="shared" si="4"/>
        <v>Radio Name 5 Low</v>
      </c>
    </row>
    <row r="124" spans="1:2" x14ac:dyDescent="0.2">
      <c r="A124" t="str">
        <f t="shared" si="3"/>
        <v>22DE</v>
      </c>
      <c r="B124" t="str">
        <f t="shared" si="4"/>
        <v>Radio Name 5 High</v>
      </c>
    </row>
    <row r="125" spans="1:2" x14ac:dyDescent="0.2">
      <c r="A125" t="str">
        <f t="shared" si="3"/>
        <v>22DF</v>
      </c>
      <c r="B125" t="str">
        <f t="shared" si="4"/>
        <v>Radio Name 6 Low</v>
      </c>
    </row>
    <row r="126" spans="1:2" x14ac:dyDescent="0.2">
      <c r="A126" t="str">
        <f t="shared" si="3"/>
        <v>22E0</v>
      </c>
      <c r="B126" t="str">
        <f t="shared" si="4"/>
        <v>Radio Name 6 High</v>
      </c>
    </row>
    <row r="127" spans="1:2" x14ac:dyDescent="0.2">
      <c r="A127" t="str">
        <f t="shared" si="3"/>
        <v>22E1</v>
      </c>
      <c r="B127" t="str">
        <f t="shared" si="4"/>
        <v>Radio Name 7 Low</v>
      </c>
    </row>
    <row r="128" spans="1:2" x14ac:dyDescent="0.2">
      <c r="A128" t="str">
        <f t="shared" si="3"/>
        <v>22E2</v>
      </c>
      <c r="B128" t="str">
        <f t="shared" si="4"/>
        <v>Radio Name 7 High</v>
      </c>
    </row>
    <row r="129" spans="1:2" x14ac:dyDescent="0.2">
      <c r="A129" t="str">
        <f t="shared" si="3"/>
        <v>22E3</v>
      </c>
      <c r="B129" t="str">
        <f t="shared" si="4"/>
        <v>Radio Name 8 Low</v>
      </c>
    </row>
    <row r="130" spans="1:2" x14ac:dyDescent="0.2">
      <c r="A130" t="str">
        <f t="shared" si="3"/>
        <v>22E4</v>
      </c>
      <c r="B130" t="str">
        <f t="shared" si="4"/>
        <v>Radio Name 8 High</v>
      </c>
    </row>
    <row r="131" spans="1:2" x14ac:dyDescent="0.2">
      <c r="A131" t="str">
        <f t="shared" si="3"/>
        <v>22E5</v>
      </c>
      <c r="B131" t="str">
        <f t="shared" si="4"/>
        <v>Radio Name 9 Low</v>
      </c>
    </row>
    <row r="132" spans="1:2" x14ac:dyDescent="0.2">
      <c r="A132" t="str">
        <f t="shared" si="3"/>
        <v>22E6</v>
      </c>
      <c r="B132" t="str">
        <f t="shared" si="4"/>
        <v>Radio Name 9 High</v>
      </c>
    </row>
    <row r="133" spans="1:2" x14ac:dyDescent="0.2">
      <c r="A133" t="str">
        <f t="shared" ref="A133:A146" si="5">DEC2HEX(HEX2DEC(A132)+1)</f>
        <v>22E7</v>
      </c>
      <c r="B133" t="str">
        <f t="shared" si="4"/>
        <v>Radio Name 10 Low</v>
      </c>
    </row>
    <row r="134" spans="1:2" x14ac:dyDescent="0.2">
      <c r="A134" t="str">
        <f t="shared" si="5"/>
        <v>22E8</v>
      </c>
      <c r="B134" t="str">
        <f t="shared" si="4"/>
        <v>Radio Name 10 High</v>
      </c>
    </row>
    <row r="135" spans="1:2" x14ac:dyDescent="0.2">
      <c r="A135" t="str">
        <f t="shared" si="5"/>
        <v>22E9</v>
      </c>
      <c r="B135" t="str">
        <f t="shared" si="4"/>
        <v>Radio Name 11 Low</v>
      </c>
    </row>
    <row r="136" spans="1:2" x14ac:dyDescent="0.2">
      <c r="A136" t="str">
        <f t="shared" si="5"/>
        <v>22EA</v>
      </c>
      <c r="B136" t="str">
        <f t="shared" si="4"/>
        <v>Radio Name 11 High</v>
      </c>
    </row>
    <row r="137" spans="1:2" x14ac:dyDescent="0.2">
      <c r="A137" t="str">
        <f t="shared" si="5"/>
        <v>22EB</v>
      </c>
      <c r="B137" t="str">
        <f t="shared" si="4"/>
        <v>Radio Name 12 Low</v>
      </c>
    </row>
    <row r="138" spans="1:2" x14ac:dyDescent="0.2">
      <c r="A138" t="str">
        <f t="shared" si="5"/>
        <v>22EC</v>
      </c>
      <c r="B138" t="str">
        <f t="shared" si="4"/>
        <v>Radio Name 12 High</v>
      </c>
    </row>
    <row r="139" spans="1:2" x14ac:dyDescent="0.2">
      <c r="A139" t="str">
        <f t="shared" si="5"/>
        <v>22ED</v>
      </c>
      <c r="B139" t="str">
        <f t="shared" si="4"/>
        <v>Radio Name 13 Low</v>
      </c>
    </row>
    <row r="140" spans="1:2" x14ac:dyDescent="0.2">
      <c r="A140" t="str">
        <f t="shared" si="5"/>
        <v>22EE</v>
      </c>
      <c r="B140" t="str">
        <f t="shared" si="4"/>
        <v>Radio Name 13 High</v>
      </c>
    </row>
    <row r="141" spans="1:2" x14ac:dyDescent="0.2">
      <c r="A141" t="str">
        <f t="shared" si="5"/>
        <v>22EF</v>
      </c>
      <c r="B141" t="str">
        <f t="shared" si="4"/>
        <v>Radio Name 14 Low</v>
      </c>
    </row>
    <row r="142" spans="1:2" x14ac:dyDescent="0.2">
      <c r="A142" t="str">
        <f t="shared" si="5"/>
        <v>22F0</v>
      </c>
      <c r="B142" t="str">
        <f t="shared" si="4"/>
        <v>Radio Name 14 High</v>
      </c>
    </row>
    <row r="143" spans="1:2" x14ac:dyDescent="0.2">
      <c r="A143" t="str">
        <f t="shared" si="5"/>
        <v>22F1</v>
      </c>
      <c r="B143" t="str">
        <f t="shared" si="4"/>
        <v>Radio Name 15 Low</v>
      </c>
    </row>
    <row r="144" spans="1:2" x14ac:dyDescent="0.2">
      <c r="A144" t="str">
        <f t="shared" si="5"/>
        <v>22F2</v>
      </c>
      <c r="B144" t="str">
        <f t="shared" si="4"/>
        <v>Radio Name 15 High</v>
      </c>
    </row>
    <row r="145" spans="1:2" x14ac:dyDescent="0.2">
      <c r="A145" t="str">
        <f t="shared" si="5"/>
        <v>22F3</v>
      </c>
      <c r="B145" t="str">
        <f t="shared" si="4"/>
        <v>Radio Name 16 Low</v>
      </c>
    </row>
    <row r="146" spans="1:2" x14ac:dyDescent="0.2">
      <c r="A146" t="str">
        <f t="shared" si="5"/>
        <v>22F4</v>
      </c>
      <c r="B146" t="str">
        <f t="shared" si="4"/>
        <v>Radio Name 16 High</v>
      </c>
    </row>
  </sheetData>
  <pageMargins left="0" right="0" top="0" bottom="0" header="0" footer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98"/>
  <sheetViews>
    <sheetView workbookViewId="0" xr3:uid="{958C4451-9541-5A59-BF78-D2F731DF1C81}">
      <selection activeCell="A2" sqref="A2"/>
    </sheetView>
  </sheetViews>
  <sheetFormatPr defaultRowHeight="15" x14ac:dyDescent="0.2"/>
  <cols>
    <col min="2" max="2" width="20.28515625" bestFit="1" customWidth="1"/>
  </cols>
  <sheetData>
    <row r="1" spans="1:2" x14ac:dyDescent="0.2">
      <c r="A1" s="1" t="s">
        <v>136</v>
      </c>
    </row>
    <row r="2" spans="1:2" x14ac:dyDescent="0.2">
      <c r="A2" s="1" t="s">
        <v>0</v>
      </c>
    </row>
    <row r="3" spans="1:2" x14ac:dyDescent="0.2">
      <c r="A3">
        <v>0</v>
      </c>
      <c r="B3" t="str">
        <f>"Name "&amp;ROUND((ROW()-2)/2,0)&amp;IF(ISODD(A3)," High"," Low")</f>
        <v>Name 1 Low</v>
      </c>
    </row>
    <row r="4" spans="1:2" x14ac:dyDescent="0.2">
      <c r="A4">
        <f>A3+1</f>
        <v>1</v>
      </c>
      <c r="B4" t="str">
        <f t="shared" ref="B4:B34" si="0">"Name "&amp;ROUND((ROW()-2)/2,0)&amp;IF(ISODD(A4)," High"," Low")</f>
        <v>Name 1 High</v>
      </c>
    </row>
    <row r="5" spans="1:2" x14ac:dyDescent="0.2">
      <c r="A5">
        <f t="shared" ref="A5:A68" si="1">A4+1</f>
        <v>2</v>
      </c>
      <c r="B5" t="str">
        <f t="shared" si="0"/>
        <v>Name 2 Low</v>
      </c>
    </row>
    <row r="6" spans="1:2" x14ac:dyDescent="0.2">
      <c r="A6">
        <f t="shared" si="1"/>
        <v>3</v>
      </c>
      <c r="B6" t="str">
        <f t="shared" si="0"/>
        <v>Name 2 High</v>
      </c>
    </row>
    <row r="7" spans="1:2" x14ac:dyDescent="0.2">
      <c r="A7">
        <f t="shared" si="1"/>
        <v>4</v>
      </c>
      <c r="B7" t="str">
        <f t="shared" si="0"/>
        <v>Name 3 Low</v>
      </c>
    </row>
    <row r="8" spans="1:2" x14ac:dyDescent="0.2">
      <c r="A8">
        <f t="shared" si="1"/>
        <v>5</v>
      </c>
      <c r="B8" t="str">
        <f t="shared" si="0"/>
        <v>Name 3 High</v>
      </c>
    </row>
    <row r="9" spans="1:2" x14ac:dyDescent="0.2">
      <c r="A9">
        <f t="shared" si="1"/>
        <v>6</v>
      </c>
      <c r="B9" t="str">
        <f t="shared" si="0"/>
        <v>Name 4 Low</v>
      </c>
    </row>
    <row r="10" spans="1:2" x14ac:dyDescent="0.2">
      <c r="A10">
        <f t="shared" si="1"/>
        <v>7</v>
      </c>
      <c r="B10" t="str">
        <f t="shared" si="0"/>
        <v>Name 4 High</v>
      </c>
    </row>
    <row r="11" spans="1:2" x14ac:dyDescent="0.2">
      <c r="A11">
        <f t="shared" si="1"/>
        <v>8</v>
      </c>
      <c r="B11" t="str">
        <f t="shared" si="0"/>
        <v>Name 5 Low</v>
      </c>
    </row>
    <row r="12" spans="1:2" x14ac:dyDescent="0.2">
      <c r="A12">
        <f t="shared" si="1"/>
        <v>9</v>
      </c>
      <c r="B12" t="str">
        <f t="shared" si="0"/>
        <v>Name 5 High</v>
      </c>
    </row>
    <row r="13" spans="1:2" x14ac:dyDescent="0.2">
      <c r="A13">
        <f t="shared" si="1"/>
        <v>10</v>
      </c>
      <c r="B13" t="str">
        <f t="shared" si="0"/>
        <v>Name 6 Low</v>
      </c>
    </row>
    <row r="14" spans="1:2" x14ac:dyDescent="0.2">
      <c r="A14">
        <f t="shared" si="1"/>
        <v>11</v>
      </c>
      <c r="B14" t="str">
        <f t="shared" si="0"/>
        <v>Name 6 High</v>
      </c>
    </row>
    <row r="15" spans="1:2" x14ac:dyDescent="0.2">
      <c r="A15">
        <f t="shared" si="1"/>
        <v>12</v>
      </c>
      <c r="B15" t="str">
        <f t="shared" si="0"/>
        <v>Name 7 Low</v>
      </c>
    </row>
    <row r="16" spans="1:2" x14ac:dyDescent="0.2">
      <c r="A16">
        <f t="shared" si="1"/>
        <v>13</v>
      </c>
      <c r="B16" t="str">
        <f t="shared" si="0"/>
        <v>Name 7 High</v>
      </c>
    </row>
    <row r="17" spans="1:2" x14ac:dyDescent="0.2">
      <c r="A17">
        <f t="shared" si="1"/>
        <v>14</v>
      </c>
      <c r="B17" t="str">
        <f t="shared" si="0"/>
        <v>Name 8 Low</v>
      </c>
    </row>
    <row r="18" spans="1:2" x14ac:dyDescent="0.2">
      <c r="A18">
        <f t="shared" si="1"/>
        <v>15</v>
      </c>
      <c r="B18" t="str">
        <f t="shared" si="0"/>
        <v>Name 8 High</v>
      </c>
    </row>
    <row r="19" spans="1:2" x14ac:dyDescent="0.2">
      <c r="A19">
        <f t="shared" si="1"/>
        <v>16</v>
      </c>
      <c r="B19" t="str">
        <f t="shared" si="0"/>
        <v>Name 9 Low</v>
      </c>
    </row>
    <row r="20" spans="1:2" x14ac:dyDescent="0.2">
      <c r="A20">
        <f t="shared" si="1"/>
        <v>17</v>
      </c>
      <c r="B20" t="str">
        <f t="shared" si="0"/>
        <v>Name 9 High</v>
      </c>
    </row>
    <row r="21" spans="1:2" x14ac:dyDescent="0.2">
      <c r="A21">
        <f t="shared" si="1"/>
        <v>18</v>
      </c>
      <c r="B21" t="str">
        <f t="shared" si="0"/>
        <v>Name 10 Low</v>
      </c>
    </row>
    <row r="22" spans="1:2" x14ac:dyDescent="0.2">
      <c r="A22">
        <f t="shared" si="1"/>
        <v>19</v>
      </c>
      <c r="B22" t="str">
        <f t="shared" si="0"/>
        <v>Name 10 High</v>
      </c>
    </row>
    <row r="23" spans="1:2" x14ac:dyDescent="0.2">
      <c r="A23">
        <f t="shared" si="1"/>
        <v>20</v>
      </c>
      <c r="B23" t="str">
        <f t="shared" si="0"/>
        <v>Name 11 Low</v>
      </c>
    </row>
    <row r="24" spans="1:2" x14ac:dyDescent="0.2">
      <c r="A24">
        <f t="shared" si="1"/>
        <v>21</v>
      </c>
      <c r="B24" t="str">
        <f t="shared" si="0"/>
        <v>Name 11 High</v>
      </c>
    </row>
    <row r="25" spans="1:2" x14ac:dyDescent="0.2">
      <c r="A25">
        <f t="shared" si="1"/>
        <v>22</v>
      </c>
      <c r="B25" t="str">
        <f t="shared" si="0"/>
        <v>Name 12 Low</v>
      </c>
    </row>
    <row r="26" spans="1:2" x14ac:dyDescent="0.2">
      <c r="A26">
        <f t="shared" si="1"/>
        <v>23</v>
      </c>
      <c r="B26" t="str">
        <f t="shared" si="0"/>
        <v>Name 12 High</v>
      </c>
    </row>
    <row r="27" spans="1:2" x14ac:dyDescent="0.2">
      <c r="A27">
        <f t="shared" si="1"/>
        <v>24</v>
      </c>
      <c r="B27" t="str">
        <f t="shared" si="0"/>
        <v>Name 13 Low</v>
      </c>
    </row>
    <row r="28" spans="1:2" x14ac:dyDescent="0.2">
      <c r="A28">
        <f t="shared" si="1"/>
        <v>25</v>
      </c>
      <c r="B28" t="str">
        <f t="shared" si="0"/>
        <v>Name 13 High</v>
      </c>
    </row>
    <row r="29" spans="1:2" x14ac:dyDescent="0.2">
      <c r="A29">
        <f t="shared" si="1"/>
        <v>26</v>
      </c>
      <c r="B29" t="str">
        <f t="shared" si="0"/>
        <v>Name 14 Low</v>
      </c>
    </row>
    <row r="30" spans="1:2" x14ac:dyDescent="0.2">
      <c r="A30">
        <f t="shared" si="1"/>
        <v>27</v>
      </c>
      <c r="B30" t="str">
        <f t="shared" si="0"/>
        <v>Name 14 High</v>
      </c>
    </row>
    <row r="31" spans="1:2" x14ac:dyDescent="0.2">
      <c r="A31">
        <f t="shared" si="1"/>
        <v>28</v>
      </c>
      <c r="B31" t="str">
        <f t="shared" si="0"/>
        <v>Name 15 Low</v>
      </c>
    </row>
    <row r="32" spans="1:2" x14ac:dyDescent="0.2">
      <c r="A32">
        <f t="shared" si="1"/>
        <v>29</v>
      </c>
      <c r="B32" t="str">
        <f t="shared" si="0"/>
        <v>Name 15 High</v>
      </c>
    </row>
    <row r="33" spans="1:2" x14ac:dyDescent="0.2">
      <c r="A33">
        <f t="shared" si="1"/>
        <v>30</v>
      </c>
      <c r="B33" t="str">
        <f t="shared" si="0"/>
        <v>Name 16 Low</v>
      </c>
    </row>
    <row r="34" spans="1:2" x14ac:dyDescent="0.2">
      <c r="A34">
        <f t="shared" si="1"/>
        <v>31</v>
      </c>
      <c r="B34" t="str">
        <f t="shared" si="0"/>
        <v>Name 16 High</v>
      </c>
    </row>
    <row r="35" spans="1:2" x14ac:dyDescent="0.2">
      <c r="A35">
        <f t="shared" si="1"/>
        <v>32</v>
      </c>
      <c r="B35" t="str">
        <f>"Contact Index "&amp;ROUND((ROW()-34)/2,0)&amp;IF(ISODD(A35)," High"," Low")</f>
        <v>Contact Index 1 Low</v>
      </c>
    </row>
    <row r="36" spans="1:2" x14ac:dyDescent="0.2">
      <c r="A36">
        <f t="shared" si="1"/>
        <v>33</v>
      </c>
      <c r="B36" t="str">
        <f t="shared" ref="B36:B98" si="2">"Contact Index "&amp;ROUND((ROW()-34)/2,0)&amp;IF(ISODD(A36)," High"," Low")</f>
        <v>Contact Index 1 High</v>
      </c>
    </row>
    <row r="37" spans="1:2" x14ac:dyDescent="0.2">
      <c r="A37">
        <f t="shared" si="1"/>
        <v>34</v>
      </c>
      <c r="B37" t="str">
        <f t="shared" si="2"/>
        <v>Contact Index 2 Low</v>
      </c>
    </row>
    <row r="38" spans="1:2" x14ac:dyDescent="0.2">
      <c r="A38">
        <f t="shared" si="1"/>
        <v>35</v>
      </c>
      <c r="B38" t="str">
        <f t="shared" si="2"/>
        <v>Contact Index 2 High</v>
      </c>
    </row>
    <row r="39" spans="1:2" x14ac:dyDescent="0.2">
      <c r="A39">
        <f t="shared" si="1"/>
        <v>36</v>
      </c>
      <c r="B39" t="str">
        <f t="shared" si="2"/>
        <v>Contact Index 3 Low</v>
      </c>
    </row>
    <row r="40" spans="1:2" x14ac:dyDescent="0.2">
      <c r="A40">
        <f t="shared" si="1"/>
        <v>37</v>
      </c>
      <c r="B40" t="str">
        <f t="shared" si="2"/>
        <v>Contact Index 3 High</v>
      </c>
    </row>
    <row r="41" spans="1:2" x14ac:dyDescent="0.2">
      <c r="A41">
        <f t="shared" si="1"/>
        <v>38</v>
      </c>
      <c r="B41" t="str">
        <f t="shared" si="2"/>
        <v>Contact Index 4 Low</v>
      </c>
    </row>
    <row r="42" spans="1:2" x14ac:dyDescent="0.2">
      <c r="A42">
        <f t="shared" si="1"/>
        <v>39</v>
      </c>
      <c r="B42" t="str">
        <f t="shared" si="2"/>
        <v>Contact Index 4 High</v>
      </c>
    </row>
    <row r="43" spans="1:2" x14ac:dyDescent="0.2">
      <c r="A43">
        <f t="shared" si="1"/>
        <v>40</v>
      </c>
      <c r="B43" t="str">
        <f t="shared" si="2"/>
        <v>Contact Index 5 Low</v>
      </c>
    </row>
    <row r="44" spans="1:2" x14ac:dyDescent="0.2">
      <c r="A44">
        <f t="shared" si="1"/>
        <v>41</v>
      </c>
      <c r="B44" t="str">
        <f t="shared" si="2"/>
        <v>Contact Index 5 High</v>
      </c>
    </row>
    <row r="45" spans="1:2" x14ac:dyDescent="0.2">
      <c r="A45">
        <f t="shared" si="1"/>
        <v>42</v>
      </c>
      <c r="B45" t="str">
        <f t="shared" si="2"/>
        <v>Contact Index 6 Low</v>
      </c>
    </row>
    <row r="46" spans="1:2" x14ac:dyDescent="0.2">
      <c r="A46">
        <f t="shared" si="1"/>
        <v>43</v>
      </c>
      <c r="B46" t="str">
        <f t="shared" si="2"/>
        <v>Contact Index 6 High</v>
      </c>
    </row>
    <row r="47" spans="1:2" x14ac:dyDescent="0.2">
      <c r="A47">
        <f t="shared" si="1"/>
        <v>44</v>
      </c>
      <c r="B47" t="str">
        <f t="shared" si="2"/>
        <v>Contact Index 7 Low</v>
      </c>
    </row>
    <row r="48" spans="1:2" x14ac:dyDescent="0.2">
      <c r="A48">
        <f t="shared" si="1"/>
        <v>45</v>
      </c>
      <c r="B48" t="str">
        <f t="shared" si="2"/>
        <v>Contact Index 7 High</v>
      </c>
    </row>
    <row r="49" spans="1:2" x14ac:dyDescent="0.2">
      <c r="A49">
        <f t="shared" si="1"/>
        <v>46</v>
      </c>
      <c r="B49" t="str">
        <f t="shared" si="2"/>
        <v>Contact Index 8 Low</v>
      </c>
    </row>
    <row r="50" spans="1:2" x14ac:dyDescent="0.2">
      <c r="A50">
        <f t="shared" si="1"/>
        <v>47</v>
      </c>
      <c r="B50" t="str">
        <f t="shared" si="2"/>
        <v>Contact Index 8 High</v>
      </c>
    </row>
    <row r="51" spans="1:2" x14ac:dyDescent="0.2">
      <c r="A51">
        <f t="shared" si="1"/>
        <v>48</v>
      </c>
      <c r="B51" t="str">
        <f t="shared" si="2"/>
        <v>Contact Index 9 Low</v>
      </c>
    </row>
    <row r="52" spans="1:2" x14ac:dyDescent="0.2">
      <c r="A52">
        <f t="shared" si="1"/>
        <v>49</v>
      </c>
      <c r="B52" t="str">
        <f t="shared" si="2"/>
        <v>Contact Index 9 High</v>
      </c>
    </row>
    <row r="53" spans="1:2" x14ac:dyDescent="0.2">
      <c r="A53">
        <f t="shared" si="1"/>
        <v>50</v>
      </c>
      <c r="B53" t="str">
        <f t="shared" si="2"/>
        <v>Contact Index 10 Low</v>
      </c>
    </row>
    <row r="54" spans="1:2" x14ac:dyDescent="0.2">
      <c r="A54">
        <f t="shared" si="1"/>
        <v>51</v>
      </c>
      <c r="B54" t="str">
        <f t="shared" si="2"/>
        <v>Contact Index 10 High</v>
      </c>
    </row>
    <row r="55" spans="1:2" x14ac:dyDescent="0.2">
      <c r="A55">
        <f t="shared" si="1"/>
        <v>52</v>
      </c>
      <c r="B55" t="str">
        <f t="shared" si="2"/>
        <v>Contact Index 11 Low</v>
      </c>
    </row>
    <row r="56" spans="1:2" x14ac:dyDescent="0.2">
      <c r="A56">
        <f t="shared" si="1"/>
        <v>53</v>
      </c>
      <c r="B56" t="str">
        <f t="shared" si="2"/>
        <v>Contact Index 11 High</v>
      </c>
    </row>
    <row r="57" spans="1:2" x14ac:dyDescent="0.2">
      <c r="A57">
        <f t="shared" si="1"/>
        <v>54</v>
      </c>
      <c r="B57" t="str">
        <f t="shared" si="2"/>
        <v>Contact Index 12 Low</v>
      </c>
    </row>
    <row r="58" spans="1:2" x14ac:dyDescent="0.2">
      <c r="A58">
        <f t="shared" si="1"/>
        <v>55</v>
      </c>
      <c r="B58" t="str">
        <f t="shared" si="2"/>
        <v>Contact Index 12 High</v>
      </c>
    </row>
    <row r="59" spans="1:2" x14ac:dyDescent="0.2">
      <c r="A59">
        <f t="shared" si="1"/>
        <v>56</v>
      </c>
      <c r="B59" t="str">
        <f t="shared" si="2"/>
        <v>Contact Index 13 Low</v>
      </c>
    </row>
    <row r="60" spans="1:2" x14ac:dyDescent="0.2">
      <c r="A60">
        <f t="shared" si="1"/>
        <v>57</v>
      </c>
      <c r="B60" t="str">
        <f t="shared" si="2"/>
        <v>Contact Index 13 High</v>
      </c>
    </row>
    <row r="61" spans="1:2" x14ac:dyDescent="0.2">
      <c r="A61">
        <f t="shared" si="1"/>
        <v>58</v>
      </c>
      <c r="B61" t="str">
        <f t="shared" si="2"/>
        <v>Contact Index 14 Low</v>
      </c>
    </row>
    <row r="62" spans="1:2" x14ac:dyDescent="0.2">
      <c r="A62">
        <f t="shared" si="1"/>
        <v>59</v>
      </c>
      <c r="B62" t="str">
        <f t="shared" si="2"/>
        <v>Contact Index 14 High</v>
      </c>
    </row>
    <row r="63" spans="1:2" x14ac:dyDescent="0.2">
      <c r="A63">
        <f t="shared" si="1"/>
        <v>60</v>
      </c>
      <c r="B63" t="str">
        <f t="shared" si="2"/>
        <v>Contact Index 15 Low</v>
      </c>
    </row>
    <row r="64" spans="1:2" x14ac:dyDescent="0.2">
      <c r="A64">
        <f t="shared" si="1"/>
        <v>61</v>
      </c>
      <c r="B64" t="str">
        <f t="shared" si="2"/>
        <v>Contact Index 15 High</v>
      </c>
    </row>
    <row r="65" spans="1:2" x14ac:dyDescent="0.2">
      <c r="A65">
        <f t="shared" si="1"/>
        <v>62</v>
      </c>
      <c r="B65" t="str">
        <f t="shared" si="2"/>
        <v>Contact Index 16 Low</v>
      </c>
    </row>
    <row r="66" spans="1:2" x14ac:dyDescent="0.2">
      <c r="A66">
        <f t="shared" si="1"/>
        <v>63</v>
      </c>
      <c r="B66" t="str">
        <f t="shared" si="2"/>
        <v>Contact Index 16 High</v>
      </c>
    </row>
    <row r="67" spans="1:2" x14ac:dyDescent="0.2">
      <c r="A67">
        <f t="shared" si="1"/>
        <v>64</v>
      </c>
      <c r="B67" t="str">
        <f t="shared" si="2"/>
        <v>Contact Index 17 Low</v>
      </c>
    </row>
    <row r="68" spans="1:2" x14ac:dyDescent="0.2">
      <c r="A68">
        <f t="shared" si="1"/>
        <v>65</v>
      </c>
      <c r="B68" t="str">
        <f t="shared" si="2"/>
        <v>Contact Index 17 High</v>
      </c>
    </row>
    <row r="69" spans="1:2" x14ac:dyDescent="0.2">
      <c r="A69">
        <f t="shared" ref="A69:A98" si="3">A68+1</f>
        <v>66</v>
      </c>
      <c r="B69" t="str">
        <f t="shared" si="2"/>
        <v>Contact Index 18 Low</v>
      </c>
    </row>
    <row r="70" spans="1:2" x14ac:dyDescent="0.2">
      <c r="A70">
        <f t="shared" si="3"/>
        <v>67</v>
      </c>
      <c r="B70" t="str">
        <f t="shared" si="2"/>
        <v>Contact Index 18 High</v>
      </c>
    </row>
    <row r="71" spans="1:2" x14ac:dyDescent="0.2">
      <c r="A71">
        <f t="shared" si="3"/>
        <v>68</v>
      </c>
      <c r="B71" t="str">
        <f t="shared" si="2"/>
        <v>Contact Index 19 Low</v>
      </c>
    </row>
    <row r="72" spans="1:2" x14ac:dyDescent="0.2">
      <c r="A72">
        <f t="shared" si="3"/>
        <v>69</v>
      </c>
      <c r="B72" t="str">
        <f t="shared" si="2"/>
        <v>Contact Index 19 High</v>
      </c>
    </row>
    <row r="73" spans="1:2" x14ac:dyDescent="0.2">
      <c r="A73">
        <f t="shared" si="3"/>
        <v>70</v>
      </c>
      <c r="B73" t="str">
        <f t="shared" si="2"/>
        <v>Contact Index 20 Low</v>
      </c>
    </row>
    <row r="74" spans="1:2" x14ac:dyDescent="0.2">
      <c r="A74">
        <f t="shared" si="3"/>
        <v>71</v>
      </c>
      <c r="B74" t="str">
        <f t="shared" si="2"/>
        <v>Contact Index 20 High</v>
      </c>
    </row>
    <row r="75" spans="1:2" x14ac:dyDescent="0.2">
      <c r="A75">
        <f t="shared" si="3"/>
        <v>72</v>
      </c>
      <c r="B75" t="str">
        <f t="shared" si="2"/>
        <v>Contact Index 21 Low</v>
      </c>
    </row>
    <row r="76" spans="1:2" x14ac:dyDescent="0.2">
      <c r="A76">
        <f t="shared" si="3"/>
        <v>73</v>
      </c>
      <c r="B76" t="str">
        <f t="shared" si="2"/>
        <v>Contact Index 21 High</v>
      </c>
    </row>
    <row r="77" spans="1:2" x14ac:dyDescent="0.2">
      <c r="A77">
        <f t="shared" si="3"/>
        <v>74</v>
      </c>
      <c r="B77" t="str">
        <f t="shared" si="2"/>
        <v>Contact Index 22 Low</v>
      </c>
    </row>
    <row r="78" spans="1:2" x14ac:dyDescent="0.2">
      <c r="A78">
        <f t="shared" si="3"/>
        <v>75</v>
      </c>
      <c r="B78" t="str">
        <f t="shared" si="2"/>
        <v>Contact Index 22 High</v>
      </c>
    </row>
    <row r="79" spans="1:2" x14ac:dyDescent="0.2">
      <c r="A79">
        <f t="shared" si="3"/>
        <v>76</v>
      </c>
      <c r="B79" t="str">
        <f t="shared" si="2"/>
        <v>Contact Index 23 Low</v>
      </c>
    </row>
    <row r="80" spans="1:2" x14ac:dyDescent="0.2">
      <c r="A80">
        <f t="shared" si="3"/>
        <v>77</v>
      </c>
      <c r="B80" t="str">
        <f t="shared" si="2"/>
        <v>Contact Index 23 High</v>
      </c>
    </row>
    <row r="81" spans="1:2" x14ac:dyDescent="0.2">
      <c r="A81">
        <f t="shared" si="3"/>
        <v>78</v>
      </c>
      <c r="B81" t="str">
        <f t="shared" si="2"/>
        <v>Contact Index 24 Low</v>
      </c>
    </row>
    <row r="82" spans="1:2" x14ac:dyDescent="0.2">
      <c r="A82">
        <f t="shared" si="3"/>
        <v>79</v>
      </c>
      <c r="B82" t="str">
        <f t="shared" si="2"/>
        <v>Contact Index 24 High</v>
      </c>
    </row>
    <row r="83" spans="1:2" x14ac:dyDescent="0.2">
      <c r="A83">
        <f t="shared" si="3"/>
        <v>80</v>
      </c>
      <c r="B83" t="str">
        <f t="shared" si="2"/>
        <v>Contact Index 25 Low</v>
      </c>
    </row>
    <row r="84" spans="1:2" x14ac:dyDescent="0.2">
      <c r="A84">
        <f t="shared" si="3"/>
        <v>81</v>
      </c>
      <c r="B84" t="str">
        <f t="shared" si="2"/>
        <v>Contact Index 25 High</v>
      </c>
    </row>
    <row r="85" spans="1:2" x14ac:dyDescent="0.2">
      <c r="A85">
        <f t="shared" si="3"/>
        <v>82</v>
      </c>
      <c r="B85" t="str">
        <f t="shared" si="2"/>
        <v>Contact Index 26 Low</v>
      </c>
    </row>
    <row r="86" spans="1:2" x14ac:dyDescent="0.2">
      <c r="A86">
        <f t="shared" si="3"/>
        <v>83</v>
      </c>
      <c r="B86" t="str">
        <f t="shared" si="2"/>
        <v>Contact Index 26 High</v>
      </c>
    </row>
    <row r="87" spans="1:2" x14ac:dyDescent="0.2">
      <c r="A87">
        <f t="shared" si="3"/>
        <v>84</v>
      </c>
      <c r="B87" t="str">
        <f t="shared" si="2"/>
        <v>Contact Index 27 Low</v>
      </c>
    </row>
    <row r="88" spans="1:2" x14ac:dyDescent="0.2">
      <c r="A88">
        <f t="shared" si="3"/>
        <v>85</v>
      </c>
      <c r="B88" t="str">
        <f t="shared" si="2"/>
        <v>Contact Index 27 High</v>
      </c>
    </row>
    <row r="89" spans="1:2" x14ac:dyDescent="0.2">
      <c r="A89">
        <f t="shared" si="3"/>
        <v>86</v>
      </c>
      <c r="B89" t="str">
        <f t="shared" si="2"/>
        <v>Contact Index 28 Low</v>
      </c>
    </row>
    <row r="90" spans="1:2" x14ac:dyDescent="0.2">
      <c r="A90">
        <f t="shared" si="3"/>
        <v>87</v>
      </c>
      <c r="B90" t="str">
        <f t="shared" si="2"/>
        <v>Contact Index 28 High</v>
      </c>
    </row>
    <row r="91" spans="1:2" x14ac:dyDescent="0.2">
      <c r="A91">
        <f t="shared" si="3"/>
        <v>88</v>
      </c>
      <c r="B91" t="str">
        <f t="shared" si="2"/>
        <v>Contact Index 29 Low</v>
      </c>
    </row>
    <row r="92" spans="1:2" x14ac:dyDescent="0.2">
      <c r="A92">
        <f t="shared" si="3"/>
        <v>89</v>
      </c>
      <c r="B92" t="str">
        <f t="shared" si="2"/>
        <v>Contact Index 29 High</v>
      </c>
    </row>
    <row r="93" spans="1:2" x14ac:dyDescent="0.2">
      <c r="A93">
        <f t="shared" si="3"/>
        <v>90</v>
      </c>
      <c r="B93" t="str">
        <f t="shared" si="2"/>
        <v>Contact Index 30 Low</v>
      </c>
    </row>
    <row r="94" spans="1:2" x14ac:dyDescent="0.2">
      <c r="A94">
        <f t="shared" si="3"/>
        <v>91</v>
      </c>
      <c r="B94" t="str">
        <f t="shared" si="2"/>
        <v>Contact Index 30 High</v>
      </c>
    </row>
    <row r="95" spans="1:2" x14ac:dyDescent="0.2">
      <c r="A95">
        <f t="shared" si="3"/>
        <v>92</v>
      </c>
      <c r="B95" t="str">
        <f t="shared" si="2"/>
        <v>Contact Index 31 Low</v>
      </c>
    </row>
    <row r="96" spans="1:2" x14ac:dyDescent="0.2">
      <c r="A96">
        <f t="shared" si="3"/>
        <v>93</v>
      </c>
      <c r="B96" t="str">
        <f t="shared" si="2"/>
        <v>Contact Index 31 High</v>
      </c>
    </row>
    <row r="97" spans="1:2" x14ac:dyDescent="0.2">
      <c r="A97">
        <f t="shared" si="3"/>
        <v>94</v>
      </c>
      <c r="B97" t="str">
        <f t="shared" si="2"/>
        <v>Contact Index 32 Low</v>
      </c>
    </row>
    <row r="98" spans="1:2" x14ac:dyDescent="0.2">
      <c r="A98">
        <f t="shared" si="3"/>
        <v>95</v>
      </c>
      <c r="B98" t="str">
        <f t="shared" si="2"/>
        <v>Contact Index 32 High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66"/>
  <sheetViews>
    <sheetView workbookViewId="0" xr3:uid="{842E5F09-E766-5B8D-85AF-A39847EA96FD}">
      <selection activeCell="A2" sqref="A2"/>
    </sheetView>
  </sheetViews>
  <sheetFormatPr defaultRowHeight="15" x14ac:dyDescent="0.2"/>
  <cols>
    <col min="2" max="2" width="20.28515625" bestFit="1" customWidth="1"/>
  </cols>
  <sheetData>
    <row r="1" spans="1:2" x14ac:dyDescent="0.2">
      <c r="A1" s="1" t="s">
        <v>135</v>
      </c>
    </row>
    <row r="2" spans="1:2" x14ac:dyDescent="0.2">
      <c r="A2" s="1" t="s">
        <v>0</v>
      </c>
    </row>
    <row r="3" spans="1:2" x14ac:dyDescent="0.2">
      <c r="A3">
        <v>0</v>
      </c>
      <c r="B3" t="str">
        <f>"Name "&amp;ROUND((ROW()-2)/2,0)&amp;IF(ISODD(A3)," High"," Low")</f>
        <v>Name 1 Low</v>
      </c>
    </row>
    <row r="4" spans="1:2" x14ac:dyDescent="0.2">
      <c r="A4">
        <f>A3+1</f>
        <v>1</v>
      </c>
      <c r="B4" t="str">
        <f t="shared" ref="B4:B34" si="0">"Name "&amp;ROUND((ROW()-2)/2,0)&amp;IF(ISODD(A4)," High"," Low")</f>
        <v>Name 1 High</v>
      </c>
    </row>
    <row r="5" spans="1:2" x14ac:dyDescent="0.2">
      <c r="A5">
        <f t="shared" ref="A5:A66" si="1">A4+1</f>
        <v>2</v>
      </c>
      <c r="B5" t="str">
        <f t="shared" si="0"/>
        <v>Name 2 Low</v>
      </c>
    </row>
    <row r="6" spans="1:2" x14ac:dyDescent="0.2">
      <c r="A6">
        <f t="shared" si="1"/>
        <v>3</v>
      </c>
      <c r="B6" t="str">
        <f t="shared" si="0"/>
        <v>Name 2 High</v>
      </c>
    </row>
    <row r="7" spans="1:2" x14ac:dyDescent="0.2">
      <c r="A7">
        <f t="shared" si="1"/>
        <v>4</v>
      </c>
      <c r="B7" t="str">
        <f t="shared" si="0"/>
        <v>Name 3 Low</v>
      </c>
    </row>
    <row r="8" spans="1:2" x14ac:dyDescent="0.2">
      <c r="A8">
        <f t="shared" si="1"/>
        <v>5</v>
      </c>
      <c r="B8" t="str">
        <f t="shared" si="0"/>
        <v>Name 3 High</v>
      </c>
    </row>
    <row r="9" spans="1:2" x14ac:dyDescent="0.2">
      <c r="A9">
        <f t="shared" si="1"/>
        <v>6</v>
      </c>
      <c r="B9" t="str">
        <f t="shared" si="0"/>
        <v>Name 4 Low</v>
      </c>
    </row>
    <row r="10" spans="1:2" x14ac:dyDescent="0.2">
      <c r="A10">
        <f t="shared" si="1"/>
        <v>7</v>
      </c>
      <c r="B10" t="str">
        <f t="shared" si="0"/>
        <v>Name 4 High</v>
      </c>
    </row>
    <row r="11" spans="1:2" x14ac:dyDescent="0.2">
      <c r="A11">
        <f t="shared" si="1"/>
        <v>8</v>
      </c>
      <c r="B11" t="str">
        <f t="shared" si="0"/>
        <v>Name 5 Low</v>
      </c>
    </row>
    <row r="12" spans="1:2" x14ac:dyDescent="0.2">
      <c r="A12">
        <f t="shared" si="1"/>
        <v>9</v>
      </c>
      <c r="B12" t="str">
        <f t="shared" si="0"/>
        <v>Name 5 High</v>
      </c>
    </row>
    <row r="13" spans="1:2" x14ac:dyDescent="0.2">
      <c r="A13">
        <f t="shared" si="1"/>
        <v>10</v>
      </c>
      <c r="B13" t="str">
        <f t="shared" si="0"/>
        <v>Name 6 Low</v>
      </c>
    </row>
    <row r="14" spans="1:2" x14ac:dyDescent="0.2">
      <c r="A14">
        <f t="shared" si="1"/>
        <v>11</v>
      </c>
      <c r="B14" t="str">
        <f t="shared" si="0"/>
        <v>Name 6 High</v>
      </c>
    </row>
    <row r="15" spans="1:2" x14ac:dyDescent="0.2">
      <c r="A15">
        <f t="shared" si="1"/>
        <v>12</v>
      </c>
      <c r="B15" t="str">
        <f t="shared" si="0"/>
        <v>Name 7 Low</v>
      </c>
    </row>
    <row r="16" spans="1:2" x14ac:dyDescent="0.2">
      <c r="A16">
        <f t="shared" si="1"/>
        <v>13</v>
      </c>
      <c r="B16" t="str">
        <f t="shared" si="0"/>
        <v>Name 7 High</v>
      </c>
    </row>
    <row r="17" spans="1:2" x14ac:dyDescent="0.2">
      <c r="A17">
        <f t="shared" si="1"/>
        <v>14</v>
      </c>
      <c r="B17" t="str">
        <f t="shared" si="0"/>
        <v>Name 8 Low</v>
      </c>
    </row>
    <row r="18" spans="1:2" x14ac:dyDescent="0.2">
      <c r="A18">
        <f t="shared" si="1"/>
        <v>15</v>
      </c>
      <c r="B18" t="str">
        <f t="shared" si="0"/>
        <v>Name 8 High</v>
      </c>
    </row>
    <row r="19" spans="1:2" x14ac:dyDescent="0.2">
      <c r="A19">
        <f t="shared" si="1"/>
        <v>16</v>
      </c>
      <c r="B19" t="str">
        <f t="shared" si="0"/>
        <v>Name 9 Low</v>
      </c>
    </row>
    <row r="20" spans="1:2" x14ac:dyDescent="0.2">
      <c r="A20">
        <f t="shared" si="1"/>
        <v>17</v>
      </c>
      <c r="B20" t="str">
        <f t="shared" si="0"/>
        <v>Name 9 High</v>
      </c>
    </row>
    <row r="21" spans="1:2" x14ac:dyDescent="0.2">
      <c r="A21">
        <f t="shared" si="1"/>
        <v>18</v>
      </c>
      <c r="B21" t="str">
        <f t="shared" si="0"/>
        <v>Name 10 Low</v>
      </c>
    </row>
    <row r="22" spans="1:2" x14ac:dyDescent="0.2">
      <c r="A22">
        <f t="shared" si="1"/>
        <v>19</v>
      </c>
      <c r="B22" t="str">
        <f t="shared" si="0"/>
        <v>Name 10 High</v>
      </c>
    </row>
    <row r="23" spans="1:2" x14ac:dyDescent="0.2">
      <c r="A23">
        <f t="shared" si="1"/>
        <v>20</v>
      </c>
      <c r="B23" t="str">
        <f t="shared" si="0"/>
        <v>Name 11 Low</v>
      </c>
    </row>
    <row r="24" spans="1:2" x14ac:dyDescent="0.2">
      <c r="A24">
        <f t="shared" si="1"/>
        <v>21</v>
      </c>
      <c r="B24" t="str">
        <f t="shared" si="0"/>
        <v>Name 11 High</v>
      </c>
    </row>
    <row r="25" spans="1:2" x14ac:dyDescent="0.2">
      <c r="A25">
        <f t="shared" si="1"/>
        <v>22</v>
      </c>
      <c r="B25" t="str">
        <f t="shared" si="0"/>
        <v>Name 12 Low</v>
      </c>
    </row>
    <row r="26" spans="1:2" x14ac:dyDescent="0.2">
      <c r="A26">
        <f t="shared" si="1"/>
        <v>23</v>
      </c>
      <c r="B26" t="str">
        <f t="shared" si="0"/>
        <v>Name 12 High</v>
      </c>
    </row>
    <row r="27" spans="1:2" x14ac:dyDescent="0.2">
      <c r="A27">
        <f t="shared" si="1"/>
        <v>24</v>
      </c>
      <c r="B27" t="str">
        <f t="shared" si="0"/>
        <v>Name 13 Low</v>
      </c>
    </row>
    <row r="28" spans="1:2" x14ac:dyDescent="0.2">
      <c r="A28">
        <f t="shared" si="1"/>
        <v>25</v>
      </c>
      <c r="B28" t="str">
        <f t="shared" si="0"/>
        <v>Name 13 High</v>
      </c>
    </row>
    <row r="29" spans="1:2" x14ac:dyDescent="0.2">
      <c r="A29">
        <f t="shared" si="1"/>
        <v>26</v>
      </c>
      <c r="B29" t="str">
        <f t="shared" si="0"/>
        <v>Name 14 Low</v>
      </c>
    </row>
    <row r="30" spans="1:2" x14ac:dyDescent="0.2">
      <c r="A30">
        <f t="shared" si="1"/>
        <v>27</v>
      </c>
      <c r="B30" t="str">
        <f t="shared" si="0"/>
        <v>Name 14 High</v>
      </c>
    </row>
    <row r="31" spans="1:2" x14ac:dyDescent="0.2">
      <c r="A31">
        <f t="shared" si="1"/>
        <v>28</v>
      </c>
      <c r="B31" t="str">
        <f t="shared" si="0"/>
        <v>Name 15 Low</v>
      </c>
    </row>
    <row r="32" spans="1:2" x14ac:dyDescent="0.2">
      <c r="A32">
        <f t="shared" si="1"/>
        <v>29</v>
      </c>
      <c r="B32" t="str">
        <f t="shared" si="0"/>
        <v>Name 15 High</v>
      </c>
    </row>
    <row r="33" spans="1:2" x14ac:dyDescent="0.2">
      <c r="A33">
        <f t="shared" si="1"/>
        <v>30</v>
      </c>
      <c r="B33" t="str">
        <f t="shared" si="0"/>
        <v>Name 16 Low</v>
      </c>
    </row>
    <row r="34" spans="1:2" x14ac:dyDescent="0.2">
      <c r="A34">
        <f t="shared" si="1"/>
        <v>31</v>
      </c>
      <c r="B34" t="str">
        <f t="shared" si="0"/>
        <v>Name 16 High</v>
      </c>
    </row>
    <row r="35" spans="1:2" x14ac:dyDescent="0.2">
      <c r="A35">
        <f t="shared" si="1"/>
        <v>32</v>
      </c>
      <c r="B35" t="str">
        <f>"Channel Index "&amp;ROUND((ROW()-34)/2,0)&amp;IF(ISODD(A35)," High"," Low")</f>
        <v>Channel Index 1 Low</v>
      </c>
    </row>
    <row r="36" spans="1:2" x14ac:dyDescent="0.2">
      <c r="A36">
        <f t="shared" si="1"/>
        <v>33</v>
      </c>
      <c r="B36" t="str">
        <f t="shared" ref="B36:B66" si="2">"Channel Index "&amp;ROUND((ROW()-34)/2,0)&amp;IF(ISODD(A36)," High"," Low")</f>
        <v>Channel Index 1 High</v>
      </c>
    </row>
    <row r="37" spans="1:2" x14ac:dyDescent="0.2">
      <c r="A37">
        <f t="shared" si="1"/>
        <v>34</v>
      </c>
      <c r="B37" t="str">
        <f t="shared" si="2"/>
        <v>Channel Index 2 Low</v>
      </c>
    </row>
    <row r="38" spans="1:2" x14ac:dyDescent="0.2">
      <c r="A38">
        <f t="shared" si="1"/>
        <v>35</v>
      </c>
      <c r="B38" t="str">
        <f t="shared" si="2"/>
        <v>Channel Index 2 High</v>
      </c>
    </row>
    <row r="39" spans="1:2" x14ac:dyDescent="0.2">
      <c r="A39">
        <f t="shared" si="1"/>
        <v>36</v>
      </c>
      <c r="B39" t="str">
        <f t="shared" si="2"/>
        <v>Channel Index 3 Low</v>
      </c>
    </row>
    <row r="40" spans="1:2" x14ac:dyDescent="0.2">
      <c r="A40">
        <f t="shared" si="1"/>
        <v>37</v>
      </c>
      <c r="B40" t="str">
        <f t="shared" si="2"/>
        <v>Channel Index 3 High</v>
      </c>
    </row>
    <row r="41" spans="1:2" x14ac:dyDescent="0.2">
      <c r="A41">
        <f t="shared" si="1"/>
        <v>38</v>
      </c>
      <c r="B41" t="str">
        <f t="shared" si="2"/>
        <v>Channel Index 4 Low</v>
      </c>
    </row>
    <row r="42" spans="1:2" x14ac:dyDescent="0.2">
      <c r="A42">
        <f t="shared" si="1"/>
        <v>39</v>
      </c>
      <c r="B42" t="str">
        <f t="shared" si="2"/>
        <v>Channel Index 4 High</v>
      </c>
    </row>
    <row r="43" spans="1:2" x14ac:dyDescent="0.2">
      <c r="A43">
        <f t="shared" si="1"/>
        <v>40</v>
      </c>
      <c r="B43" t="str">
        <f t="shared" si="2"/>
        <v>Channel Index 5 Low</v>
      </c>
    </row>
    <row r="44" spans="1:2" x14ac:dyDescent="0.2">
      <c r="A44">
        <f t="shared" si="1"/>
        <v>41</v>
      </c>
      <c r="B44" t="str">
        <f t="shared" si="2"/>
        <v>Channel Index 5 High</v>
      </c>
    </row>
    <row r="45" spans="1:2" x14ac:dyDescent="0.2">
      <c r="A45">
        <f t="shared" si="1"/>
        <v>42</v>
      </c>
      <c r="B45" t="str">
        <f t="shared" si="2"/>
        <v>Channel Index 6 Low</v>
      </c>
    </row>
    <row r="46" spans="1:2" x14ac:dyDescent="0.2">
      <c r="A46">
        <f t="shared" si="1"/>
        <v>43</v>
      </c>
      <c r="B46" t="str">
        <f t="shared" si="2"/>
        <v>Channel Index 6 High</v>
      </c>
    </row>
    <row r="47" spans="1:2" x14ac:dyDescent="0.2">
      <c r="A47">
        <f t="shared" si="1"/>
        <v>44</v>
      </c>
      <c r="B47" t="str">
        <f t="shared" si="2"/>
        <v>Channel Index 7 Low</v>
      </c>
    </row>
    <row r="48" spans="1:2" x14ac:dyDescent="0.2">
      <c r="A48">
        <f t="shared" si="1"/>
        <v>45</v>
      </c>
      <c r="B48" t="str">
        <f t="shared" si="2"/>
        <v>Channel Index 7 High</v>
      </c>
    </row>
    <row r="49" spans="1:2" x14ac:dyDescent="0.2">
      <c r="A49">
        <f t="shared" si="1"/>
        <v>46</v>
      </c>
      <c r="B49" t="str">
        <f t="shared" si="2"/>
        <v>Channel Index 8 Low</v>
      </c>
    </row>
    <row r="50" spans="1:2" x14ac:dyDescent="0.2">
      <c r="A50">
        <f t="shared" si="1"/>
        <v>47</v>
      </c>
      <c r="B50" t="str">
        <f t="shared" si="2"/>
        <v>Channel Index 8 High</v>
      </c>
    </row>
    <row r="51" spans="1:2" x14ac:dyDescent="0.2">
      <c r="A51">
        <f t="shared" si="1"/>
        <v>48</v>
      </c>
      <c r="B51" t="str">
        <f t="shared" si="2"/>
        <v>Channel Index 9 Low</v>
      </c>
    </row>
    <row r="52" spans="1:2" x14ac:dyDescent="0.2">
      <c r="A52">
        <f t="shared" si="1"/>
        <v>49</v>
      </c>
      <c r="B52" t="str">
        <f t="shared" si="2"/>
        <v>Channel Index 9 High</v>
      </c>
    </row>
    <row r="53" spans="1:2" x14ac:dyDescent="0.2">
      <c r="A53">
        <f t="shared" si="1"/>
        <v>50</v>
      </c>
      <c r="B53" t="str">
        <f t="shared" si="2"/>
        <v>Channel Index 10 Low</v>
      </c>
    </row>
    <row r="54" spans="1:2" x14ac:dyDescent="0.2">
      <c r="A54">
        <f t="shared" si="1"/>
        <v>51</v>
      </c>
      <c r="B54" t="str">
        <f t="shared" si="2"/>
        <v>Channel Index 10 High</v>
      </c>
    </row>
    <row r="55" spans="1:2" x14ac:dyDescent="0.2">
      <c r="A55">
        <f t="shared" si="1"/>
        <v>52</v>
      </c>
      <c r="B55" t="str">
        <f t="shared" si="2"/>
        <v>Channel Index 11 Low</v>
      </c>
    </row>
    <row r="56" spans="1:2" x14ac:dyDescent="0.2">
      <c r="A56">
        <f t="shared" si="1"/>
        <v>53</v>
      </c>
      <c r="B56" t="str">
        <f t="shared" si="2"/>
        <v>Channel Index 11 High</v>
      </c>
    </row>
    <row r="57" spans="1:2" x14ac:dyDescent="0.2">
      <c r="A57">
        <f t="shared" si="1"/>
        <v>54</v>
      </c>
      <c r="B57" t="str">
        <f t="shared" si="2"/>
        <v>Channel Index 12 Low</v>
      </c>
    </row>
    <row r="58" spans="1:2" x14ac:dyDescent="0.2">
      <c r="A58">
        <f t="shared" si="1"/>
        <v>55</v>
      </c>
      <c r="B58" t="str">
        <f t="shared" si="2"/>
        <v>Channel Index 12 High</v>
      </c>
    </row>
    <row r="59" spans="1:2" x14ac:dyDescent="0.2">
      <c r="A59">
        <f t="shared" si="1"/>
        <v>56</v>
      </c>
      <c r="B59" t="str">
        <f t="shared" si="2"/>
        <v>Channel Index 13 Low</v>
      </c>
    </row>
    <row r="60" spans="1:2" x14ac:dyDescent="0.2">
      <c r="A60">
        <f t="shared" si="1"/>
        <v>57</v>
      </c>
      <c r="B60" t="str">
        <f t="shared" si="2"/>
        <v>Channel Index 13 High</v>
      </c>
    </row>
    <row r="61" spans="1:2" x14ac:dyDescent="0.2">
      <c r="A61">
        <f t="shared" si="1"/>
        <v>58</v>
      </c>
      <c r="B61" t="str">
        <f t="shared" si="2"/>
        <v>Channel Index 14 Low</v>
      </c>
    </row>
    <row r="62" spans="1:2" x14ac:dyDescent="0.2">
      <c r="A62">
        <f t="shared" si="1"/>
        <v>59</v>
      </c>
      <c r="B62" t="str">
        <f t="shared" si="2"/>
        <v>Channel Index 14 High</v>
      </c>
    </row>
    <row r="63" spans="1:2" x14ac:dyDescent="0.2">
      <c r="A63">
        <f t="shared" si="1"/>
        <v>60</v>
      </c>
      <c r="B63" t="str">
        <f t="shared" si="2"/>
        <v>Channel Index 15 Low</v>
      </c>
    </row>
    <row r="64" spans="1:2" x14ac:dyDescent="0.2">
      <c r="A64">
        <f t="shared" si="1"/>
        <v>61</v>
      </c>
      <c r="B64" t="str">
        <f t="shared" si="2"/>
        <v>Channel Index 15 High</v>
      </c>
    </row>
    <row r="65" spans="1:2" x14ac:dyDescent="0.2">
      <c r="A65">
        <f t="shared" si="1"/>
        <v>62</v>
      </c>
      <c r="B65" t="str">
        <f t="shared" si="2"/>
        <v>Channel Index 16 Low</v>
      </c>
    </row>
    <row r="66" spans="1:2" x14ac:dyDescent="0.2">
      <c r="A66">
        <f t="shared" si="1"/>
        <v>63</v>
      </c>
      <c r="B66" t="str">
        <f t="shared" si="2"/>
        <v>Channel Index 16 High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06"/>
  <sheetViews>
    <sheetView workbookViewId="0" xr3:uid="{51F8DEE0-4D01-5F28-A812-FC0BD7CAC4A5}">
      <selection activeCell="E34" sqref="E34"/>
    </sheetView>
  </sheetViews>
  <sheetFormatPr defaultRowHeight="15" x14ac:dyDescent="0.2"/>
  <cols>
    <col min="2" max="2" width="20.85546875" bestFit="1" customWidth="1"/>
  </cols>
  <sheetData>
    <row r="1" spans="1:2" x14ac:dyDescent="0.2">
      <c r="A1" s="1" t="s">
        <v>133</v>
      </c>
    </row>
    <row r="2" spans="1:2" x14ac:dyDescent="0.2">
      <c r="A2" s="1" t="s">
        <v>0</v>
      </c>
    </row>
    <row r="3" spans="1:2" x14ac:dyDescent="0.2">
      <c r="A3">
        <v>0</v>
      </c>
      <c r="B3" t="str">
        <f>"Name "&amp;ROUND((ROW()-2)/2,0)&amp;IF(ISODD(A3)," High"," Low")</f>
        <v>Name 1 Low</v>
      </c>
    </row>
    <row r="4" spans="1:2" x14ac:dyDescent="0.2">
      <c r="A4">
        <f>A3+1</f>
        <v>1</v>
      </c>
      <c r="B4" t="str">
        <f t="shared" ref="B4:B34" si="0">"Name "&amp;ROUND((ROW()-2)/2,0)&amp;IF(ISODD(A4)," High"," Low")</f>
        <v>Name 1 High</v>
      </c>
    </row>
    <row r="5" spans="1:2" x14ac:dyDescent="0.2">
      <c r="A5">
        <f t="shared" ref="A5:A70" si="1">A4+1</f>
        <v>2</v>
      </c>
      <c r="B5" t="str">
        <f t="shared" si="0"/>
        <v>Name 2 Low</v>
      </c>
    </row>
    <row r="6" spans="1:2" x14ac:dyDescent="0.2">
      <c r="A6">
        <f t="shared" si="1"/>
        <v>3</v>
      </c>
      <c r="B6" t="str">
        <f t="shared" si="0"/>
        <v>Name 2 High</v>
      </c>
    </row>
    <row r="7" spans="1:2" x14ac:dyDescent="0.2">
      <c r="A7">
        <f t="shared" si="1"/>
        <v>4</v>
      </c>
      <c r="B7" t="str">
        <f t="shared" si="0"/>
        <v>Name 3 Low</v>
      </c>
    </row>
    <row r="8" spans="1:2" x14ac:dyDescent="0.2">
      <c r="A8">
        <f t="shared" si="1"/>
        <v>5</v>
      </c>
      <c r="B8" t="str">
        <f t="shared" si="0"/>
        <v>Name 3 High</v>
      </c>
    </row>
    <row r="9" spans="1:2" x14ac:dyDescent="0.2">
      <c r="A9">
        <f t="shared" si="1"/>
        <v>6</v>
      </c>
      <c r="B9" t="str">
        <f t="shared" si="0"/>
        <v>Name 4 Low</v>
      </c>
    </row>
    <row r="10" spans="1:2" x14ac:dyDescent="0.2">
      <c r="A10">
        <f t="shared" si="1"/>
        <v>7</v>
      </c>
      <c r="B10" t="str">
        <f t="shared" si="0"/>
        <v>Name 4 High</v>
      </c>
    </row>
    <row r="11" spans="1:2" x14ac:dyDescent="0.2">
      <c r="A11">
        <f t="shared" si="1"/>
        <v>8</v>
      </c>
      <c r="B11" t="str">
        <f t="shared" si="0"/>
        <v>Name 5 Low</v>
      </c>
    </row>
    <row r="12" spans="1:2" x14ac:dyDescent="0.2">
      <c r="A12">
        <f t="shared" si="1"/>
        <v>9</v>
      </c>
      <c r="B12" t="str">
        <f t="shared" si="0"/>
        <v>Name 5 High</v>
      </c>
    </row>
    <row r="13" spans="1:2" x14ac:dyDescent="0.2">
      <c r="A13">
        <f t="shared" si="1"/>
        <v>10</v>
      </c>
      <c r="B13" t="str">
        <f t="shared" si="0"/>
        <v>Name 6 Low</v>
      </c>
    </row>
    <row r="14" spans="1:2" x14ac:dyDescent="0.2">
      <c r="A14">
        <f t="shared" si="1"/>
        <v>11</v>
      </c>
      <c r="B14" t="str">
        <f t="shared" si="0"/>
        <v>Name 6 High</v>
      </c>
    </row>
    <row r="15" spans="1:2" x14ac:dyDescent="0.2">
      <c r="A15">
        <f t="shared" si="1"/>
        <v>12</v>
      </c>
      <c r="B15" t="str">
        <f t="shared" si="0"/>
        <v>Name 7 Low</v>
      </c>
    </row>
    <row r="16" spans="1:2" x14ac:dyDescent="0.2">
      <c r="A16">
        <f t="shared" si="1"/>
        <v>13</v>
      </c>
      <c r="B16" t="str">
        <f t="shared" si="0"/>
        <v>Name 7 High</v>
      </c>
    </row>
    <row r="17" spans="1:2" x14ac:dyDescent="0.2">
      <c r="A17">
        <f t="shared" si="1"/>
        <v>14</v>
      </c>
      <c r="B17" t="str">
        <f t="shared" si="0"/>
        <v>Name 8 Low</v>
      </c>
    </row>
    <row r="18" spans="1:2" x14ac:dyDescent="0.2">
      <c r="A18">
        <f t="shared" si="1"/>
        <v>15</v>
      </c>
      <c r="B18" t="str">
        <f t="shared" si="0"/>
        <v>Name 8 High</v>
      </c>
    </row>
    <row r="19" spans="1:2" x14ac:dyDescent="0.2">
      <c r="A19">
        <f t="shared" si="1"/>
        <v>16</v>
      </c>
      <c r="B19" t="str">
        <f t="shared" si="0"/>
        <v>Name 9 Low</v>
      </c>
    </row>
    <row r="20" spans="1:2" x14ac:dyDescent="0.2">
      <c r="A20">
        <f t="shared" si="1"/>
        <v>17</v>
      </c>
      <c r="B20" t="str">
        <f t="shared" si="0"/>
        <v>Name 9 High</v>
      </c>
    </row>
    <row r="21" spans="1:2" x14ac:dyDescent="0.2">
      <c r="A21">
        <f t="shared" si="1"/>
        <v>18</v>
      </c>
      <c r="B21" t="str">
        <f t="shared" si="0"/>
        <v>Name 10 Low</v>
      </c>
    </row>
    <row r="22" spans="1:2" x14ac:dyDescent="0.2">
      <c r="A22">
        <f t="shared" si="1"/>
        <v>19</v>
      </c>
      <c r="B22" t="str">
        <f t="shared" si="0"/>
        <v>Name 10 High</v>
      </c>
    </row>
    <row r="23" spans="1:2" x14ac:dyDescent="0.2">
      <c r="A23">
        <f t="shared" si="1"/>
        <v>20</v>
      </c>
      <c r="B23" t="str">
        <f t="shared" si="0"/>
        <v>Name 11 Low</v>
      </c>
    </row>
    <row r="24" spans="1:2" x14ac:dyDescent="0.2">
      <c r="A24">
        <f t="shared" si="1"/>
        <v>21</v>
      </c>
      <c r="B24" t="str">
        <f t="shared" si="0"/>
        <v>Name 11 High</v>
      </c>
    </row>
    <row r="25" spans="1:2" x14ac:dyDescent="0.2">
      <c r="A25">
        <f t="shared" si="1"/>
        <v>22</v>
      </c>
      <c r="B25" t="str">
        <f t="shared" si="0"/>
        <v>Name 12 Low</v>
      </c>
    </row>
    <row r="26" spans="1:2" x14ac:dyDescent="0.2">
      <c r="A26">
        <f t="shared" si="1"/>
        <v>23</v>
      </c>
      <c r="B26" t="str">
        <f t="shared" si="0"/>
        <v>Name 12 High</v>
      </c>
    </row>
    <row r="27" spans="1:2" x14ac:dyDescent="0.2">
      <c r="A27">
        <f t="shared" si="1"/>
        <v>24</v>
      </c>
      <c r="B27" t="str">
        <f t="shared" si="0"/>
        <v>Name 13 Low</v>
      </c>
    </row>
    <row r="28" spans="1:2" x14ac:dyDescent="0.2">
      <c r="A28">
        <f t="shared" si="1"/>
        <v>25</v>
      </c>
      <c r="B28" t="str">
        <f t="shared" si="0"/>
        <v>Name 13 High</v>
      </c>
    </row>
    <row r="29" spans="1:2" x14ac:dyDescent="0.2">
      <c r="A29">
        <f t="shared" si="1"/>
        <v>26</v>
      </c>
      <c r="B29" t="str">
        <f t="shared" si="0"/>
        <v>Name 14 Low</v>
      </c>
    </row>
    <row r="30" spans="1:2" x14ac:dyDescent="0.2">
      <c r="A30">
        <f t="shared" si="1"/>
        <v>27</v>
      </c>
      <c r="B30" t="str">
        <f t="shared" si="0"/>
        <v>Name 14 High</v>
      </c>
    </row>
    <row r="31" spans="1:2" x14ac:dyDescent="0.2">
      <c r="A31">
        <f t="shared" si="1"/>
        <v>28</v>
      </c>
      <c r="B31" t="str">
        <f t="shared" si="0"/>
        <v>Name 15 Low</v>
      </c>
    </row>
    <row r="32" spans="1:2" x14ac:dyDescent="0.2">
      <c r="A32">
        <f t="shared" si="1"/>
        <v>29</v>
      </c>
      <c r="B32" t="str">
        <f t="shared" si="0"/>
        <v>Name 15 High</v>
      </c>
    </row>
    <row r="33" spans="1:8" x14ac:dyDescent="0.2">
      <c r="A33">
        <f t="shared" si="1"/>
        <v>30</v>
      </c>
      <c r="B33" t="str">
        <f t="shared" si="0"/>
        <v>Name 16 Low</v>
      </c>
    </row>
    <row r="34" spans="1:8" x14ac:dyDescent="0.2">
      <c r="A34">
        <f t="shared" si="1"/>
        <v>31</v>
      </c>
      <c r="B34" t="str">
        <f t="shared" si="0"/>
        <v>Name 16 High</v>
      </c>
    </row>
    <row r="35" spans="1:8" x14ac:dyDescent="0.2">
      <c r="A35">
        <f t="shared" si="1"/>
        <v>32</v>
      </c>
      <c r="B35" s="12" t="s">
        <v>119</v>
      </c>
      <c r="C35" s="2" t="s">
        <v>121</v>
      </c>
    </row>
    <row r="36" spans="1:8" x14ac:dyDescent="0.2">
      <c r="A36">
        <f t="shared" si="1"/>
        <v>33</v>
      </c>
      <c r="B36" s="12" t="s">
        <v>120</v>
      </c>
      <c r="C36" s="2" t="s">
        <v>121</v>
      </c>
    </row>
    <row r="37" spans="1:8" x14ac:dyDescent="0.2">
      <c r="A37">
        <f t="shared" si="1"/>
        <v>34</v>
      </c>
      <c r="B37" s="12" t="s">
        <v>122</v>
      </c>
      <c r="C37" s="2" t="s">
        <v>121</v>
      </c>
    </row>
    <row r="38" spans="1:8" x14ac:dyDescent="0.2">
      <c r="A38">
        <f t="shared" si="1"/>
        <v>35</v>
      </c>
      <c r="B38" s="12" t="s">
        <v>123</v>
      </c>
      <c r="C38" s="2" t="s">
        <v>121</v>
      </c>
    </row>
    <row r="39" spans="1:8" x14ac:dyDescent="0.2">
      <c r="A39">
        <f t="shared" si="1"/>
        <v>36</v>
      </c>
      <c r="B39" s="12" t="s">
        <v>124</v>
      </c>
      <c r="C39" t="s">
        <v>126</v>
      </c>
    </row>
    <row r="40" spans="1:8" x14ac:dyDescent="0.2">
      <c r="A40">
        <f t="shared" si="1"/>
        <v>37</v>
      </c>
      <c r="B40" s="12" t="s">
        <v>125</v>
      </c>
      <c r="C40" t="s">
        <v>126</v>
      </c>
    </row>
    <row r="41" spans="1:8" x14ac:dyDescent="0.2">
      <c r="A41">
        <f t="shared" si="1"/>
        <v>38</v>
      </c>
      <c r="B41" s="6" t="s">
        <v>131</v>
      </c>
    </row>
    <row r="42" spans="1:8" x14ac:dyDescent="0.2">
      <c r="A42">
        <f t="shared" si="1"/>
        <v>39</v>
      </c>
      <c r="B42" s="12" t="s">
        <v>127</v>
      </c>
      <c r="C42" t="s">
        <v>128</v>
      </c>
    </row>
    <row r="43" spans="1:8" x14ac:dyDescent="0.2">
      <c r="A43">
        <v>40</v>
      </c>
      <c r="B43" s="12" t="s">
        <v>129</v>
      </c>
      <c r="C43" t="s">
        <v>130</v>
      </c>
      <c r="H43">
        <f>6250/250</f>
        <v>25</v>
      </c>
    </row>
    <row r="44" spans="1:8" x14ac:dyDescent="0.2">
      <c r="A44">
        <v>41</v>
      </c>
      <c r="B44" s="6" t="s">
        <v>131</v>
      </c>
    </row>
    <row r="45" spans="1:8" x14ac:dyDescent="0.2">
      <c r="A45">
        <f>A44+1</f>
        <v>42</v>
      </c>
      <c r="B45" t="str">
        <f>"Channel Index "&amp;ROUND((ROW()-44)/2,0)&amp;IF(ISODD(A45)," High"," Low")</f>
        <v>Channel Index 1 Low</v>
      </c>
    </row>
    <row r="46" spans="1:8" x14ac:dyDescent="0.2">
      <c r="A46">
        <f t="shared" si="1"/>
        <v>43</v>
      </c>
      <c r="B46" t="str">
        <f t="shared" ref="B46:B108" si="2">"Channel Index "&amp;ROUND((ROW()-44)/2,0)&amp;IF(ISODD(A46)," High"," Low")</f>
        <v>Channel Index 1 High</v>
      </c>
    </row>
    <row r="47" spans="1:8" x14ac:dyDescent="0.2">
      <c r="A47">
        <f t="shared" si="1"/>
        <v>44</v>
      </c>
      <c r="B47" t="str">
        <f t="shared" si="2"/>
        <v>Channel Index 2 Low</v>
      </c>
    </row>
    <row r="48" spans="1:8" x14ac:dyDescent="0.2">
      <c r="A48">
        <f t="shared" si="1"/>
        <v>45</v>
      </c>
      <c r="B48" t="str">
        <f t="shared" si="2"/>
        <v>Channel Index 2 High</v>
      </c>
    </row>
    <row r="49" spans="1:2" x14ac:dyDescent="0.2">
      <c r="A49">
        <f t="shared" si="1"/>
        <v>46</v>
      </c>
      <c r="B49" t="str">
        <f t="shared" si="2"/>
        <v>Channel Index 3 Low</v>
      </c>
    </row>
    <row r="50" spans="1:2" x14ac:dyDescent="0.2">
      <c r="A50">
        <f t="shared" si="1"/>
        <v>47</v>
      </c>
      <c r="B50" t="str">
        <f t="shared" si="2"/>
        <v>Channel Index 3 High</v>
      </c>
    </row>
    <row r="51" spans="1:2" x14ac:dyDescent="0.2">
      <c r="A51">
        <f t="shared" si="1"/>
        <v>48</v>
      </c>
      <c r="B51" t="str">
        <f t="shared" si="2"/>
        <v>Channel Index 4 Low</v>
      </c>
    </row>
    <row r="52" spans="1:2" x14ac:dyDescent="0.2">
      <c r="A52">
        <f t="shared" si="1"/>
        <v>49</v>
      </c>
      <c r="B52" t="str">
        <f t="shared" si="2"/>
        <v>Channel Index 4 High</v>
      </c>
    </row>
    <row r="53" spans="1:2" x14ac:dyDescent="0.2">
      <c r="A53">
        <f t="shared" si="1"/>
        <v>50</v>
      </c>
      <c r="B53" t="str">
        <f t="shared" si="2"/>
        <v>Channel Index 5 Low</v>
      </c>
    </row>
    <row r="54" spans="1:2" x14ac:dyDescent="0.2">
      <c r="A54">
        <f t="shared" si="1"/>
        <v>51</v>
      </c>
      <c r="B54" t="str">
        <f t="shared" si="2"/>
        <v>Channel Index 5 High</v>
      </c>
    </row>
    <row r="55" spans="1:2" x14ac:dyDescent="0.2">
      <c r="A55">
        <f t="shared" si="1"/>
        <v>52</v>
      </c>
      <c r="B55" t="str">
        <f t="shared" si="2"/>
        <v>Channel Index 6 Low</v>
      </c>
    </row>
    <row r="56" spans="1:2" x14ac:dyDescent="0.2">
      <c r="A56">
        <f t="shared" si="1"/>
        <v>53</v>
      </c>
      <c r="B56" t="str">
        <f t="shared" si="2"/>
        <v>Channel Index 6 High</v>
      </c>
    </row>
    <row r="57" spans="1:2" x14ac:dyDescent="0.2">
      <c r="A57">
        <f t="shared" si="1"/>
        <v>54</v>
      </c>
      <c r="B57" t="str">
        <f t="shared" si="2"/>
        <v>Channel Index 7 Low</v>
      </c>
    </row>
    <row r="58" spans="1:2" x14ac:dyDescent="0.2">
      <c r="A58">
        <f t="shared" si="1"/>
        <v>55</v>
      </c>
      <c r="B58" t="str">
        <f t="shared" si="2"/>
        <v>Channel Index 7 High</v>
      </c>
    </row>
    <row r="59" spans="1:2" x14ac:dyDescent="0.2">
      <c r="A59">
        <f t="shared" si="1"/>
        <v>56</v>
      </c>
      <c r="B59" t="str">
        <f t="shared" si="2"/>
        <v>Channel Index 8 Low</v>
      </c>
    </row>
    <row r="60" spans="1:2" x14ac:dyDescent="0.2">
      <c r="A60">
        <f t="shared" si="1"/>
        <v>57</v>
      </c>
      <c r="B60" t="str">
        <f t="shared" si="2"/>
        <v>Channel Index 8 High</v>
      </c>
    </row>
    <row r="61" spans="1:2" x14ac:dyDescent="0.2">
      <c r="A61">
        <f t="shared" si="1"/>
        <v>58</v>
      </c>
      <c r="B61" t="str">
        <f t="shared" si="2"/>
        <v>Channel Index 9 Low</v>
      </c>
    </row>
    <row r="62" spans="1:2" x14ac:dyDescent="0.2">
      <c r="A62">
        <f t="shared" si="1"/>
        <v>59</v>
      </c>
      <c r="B62" t="str">
        <f t="shared" si="2"/>
        <v>Channel Index 9 High</v>
      </c>
    </row>
    <row r="63" spans="1:2" x14ac:dyDescent="0.2">
      <c r="A63">
        <f t="shared" si="1"/>
        <v>60</v>
      </c>
      <c r="B63" t="str">
        <f t="shared" si="2"/>
        <v>Channel Index 10 Low</v>
      </c>
    </row>
    <row r="64" spans="1:2" x14ac:dyDescent="0.2">
      <c r="A64">
        <f t="shared" si="1"/>
        <v>61</v>
      </c>
      <c r="B64" t="str">
        <f t="shared" si="2"/>
        <v>Channel Index 10 High</v>
      </c>
    </row>
    <row r="65" spans="1:2" x14ac:dyDescent="0.2">
      <c r="A65">
        <f t="shared" si="1"/>
        <v>62</v>
      </c>
      <c r="B65" t="str">
        <f t="shared" si="2"/>
        <v>Channel Index 11 Low</v>
      </c>
    </row>
    <row r="66" spans="1:2" x14ac:dyDescent="0.2">
      <c r="A66">
        <f t="shared" si="1"/>
        <v>63</v>
      </c>
      <c r="B66" t="str">
        <f t="shared" si="2"/>
        <v>Channel Index 11 High</v>
      </c>
    </row>
    <row r="67" spans="1:2" x14ac:dyDescent="0.2">
      <c r="A67">
        <f t="shared" si="1"/>
        <v>64</v>
      </c>
      <c r="B67" t="str">
        <f t="shared" si="2"/>
        <v>Channel Index 12 Low</v>
      </c>
    </row>
    <row r="68" spans="1:2" x14ac:dyDescent="0.2">
      <c r="A68">
        <f t="shared" si="1"/>
        <v>65</v>
      </c>
      <c r="B68" t="str">
        <f t="shared" si="2"/>
        <v>Channel Index 12 High</v>
      </c>
    </row>
    <row r="69" spans="1:2" x14ac:dyDescent="0.2">
      <c r="A69">
        <f t="shared" si="1"/>
        <v>66</v>
      </c>
      <c r="B69" t="str">
        <f t="shared" si="2"/>
        <v>Channel Index 13 Low</v>
      </c>
    </row>
    <row r="70" spans="1:2" x14ac:dyDescent="0.2">
      <c r="A70">
        <f t="shared" si="1"/>
        <v>67</v>
      </c>
      <c r="B70" t="str">
        <f t="shared" si="2"/>
        <v>Channel Index 13 High</v>
      </c>
    </row>
    <row r="71" spans="1:2" x14ac:dyDescent="0.2">
      <c r="A71">
        <f t="shared" ref="A71:A108" si="3">A70+1</f>
        <v>68</v>
      </c>
      <c r="B71" t="str">
        <f t="shared" si="2"/>
        <v>Channel Index 14 Low</v>
      </c>
    </row>
    <row r="72" spans="1:2" x14ac:dyDescent="0.2">
      <c r="A72">
        <f t="shared" si="3"/>
        <v>69</v>
      </c>
      <c r="B72" t="str">
        <f t="shared" si="2"/>
        <v>Channel Index 14 High</v>
      </c>
    </row>
    <row r="73" spans="1:2" x14ac:dyDescent="0.2">
      <c r="A73">
        <f t="shared" si="3"/>
        <v>70</v>
      </c>
      <c r="B73" t="str">
        <f t="shared" si="2"/>
        <v>Channel Index 15 Low</v>
      </c>
    </row>
    <row r="74" spans="1:2" x14ac:dyDescent="0.2">
      <c r="A74">
        <f t="shared" si="3"/>
        <v>71</v>
      </c>
      <c r="B74" t="str">
        <f t="shared" si="2"/>
        <v>Channel Index 15 High</v>
      </c>
    </row>
    <row r="75" spans="1:2" x14ac:dyDescent="0.2">
      <c r="A75">
        <f t="shared" si="3"/>
        <v>72</v>
      </c>
      <c r="B75" t="str">
        <f t="shared" si="2"/>
        <v>Channel Index 16 Low</v>
      </c>
    </row>
    <row r="76" spans="1:2" x14ac:dyDescent="0.2">
      <c r="A76">
        <f t="shared" si="3"/>
        <v>73</v>
      </c>
      <c r="B76" t="str">
        <f t="shared" si="2"/>
        <v>Channel Index 16 High</v>
      </c>
    </row>
    <row r="77" spans="1:2" x14ac:dyDescent="0.2">
      <c r="A77">
        <f t="shared" si="3"/>
        <v>74</v>
      </c>
      <c r="B77" t="str">
        <f t="shared" si="2"/>
        <v>Channel Index 17 Low</v>
      </c>
    </row>
    <row r="78" spans="1:2" x14ac:dyDescent="0.2">
      <c r="A78">
        <f t="shared" si="3"/>
        <v>75</v>
      </c>
      <c r="B78" t="str">
        <f t="shared" si="2"/>
        <v>Channel Index 17 High</v>
      </c>
    </row>
    <row r="79" spans="1:2" x14ac:dyDescent="0.2">
      <c r="A79">
        <f t="shared" si="3"/>
        <v>76</v>
      </c>
      <c r="B79" t="str">
        <f t="shared" si="2"/>
        <v>Channel Index 18 Low</v>
      </c>
    </row>
    <row r="80" spans="1:2" x14ac:dyDescent="0.2">
      <c r="A80">
        <f t="shared" si="3"/>
        <v>77</v>
      </c>
      <c r="B80" t="str">
        <f t="shared" si="2"/>
        <v>Channel Index 18 High</v>
      </c>
    </row>
    <row r="81" spans="1:2" x14ac:dyDescent="0.2">
      <c r="A81">
        <f t="shared" si="3"/>
        <v>78</v>
      </c>
      <c r="B81" t="str">
        <f t="shared" si="2"/>
        <v>Channel Index 19 Low</v>
      </c>
    </row>
    <row r="82" spans="1:2" x14ac:dyDescent="0.2">
      <c r="A82">
        <f t="shared" si="3"/>
        <v>79</v>
      </c>
      <c r="B82" t="str">
        <f t="shared" si="2"/>
        <v>Channel Index 19 High</v>
      </c>
    </row>
    <row r="83" spans="1:2" x14ac:dyDescent="0.2">
      <c r="A83">
        <f t="shared" si="3"/>
        <v>80</v>
      </c>
      <c r="B83" t="str">
        <f t="shared" si="2"/>
        <v>Channel Index 20 Low</v>
      </c>
    </row>
    <row r="84" spans="1:2" x14ac:dyDescent="0.2">
      <c r="A84">
        <f t="shared" si="3"/>
        <v>81</v>
      </c>
      <c r="B84" t="str">
        <f t="shared" si="2"/>
        <v>Channel Index 20 High</v>
      </c>
    </row>
    <row r="85" spans="1:2" x14ac:dyDescent="0.2">
      <c r="A85">
        <f t="shared" si="3"/>
        <v>82</v>
      </c>
      <c r="B85" t="str">
        <f t="shared" si="2"/>
        <v>Channel Index 21 Low</v>
      </c>
    </row>
    <row r="86" spans="1:2" x14ac:dyDescent="0.2">
      <c r="A86">
        <f t="shared" si="3"/>
        <v>83</v>
      </c>
      <c r="B86" t="str">
        <f t="shared" si="2"/>
        <v>Channel Index 21 High</v>
      </c>
    </row>
    <row r="87" spans="1:2" x14ac:dyDescent="0.2">
      <c r="A87">
        <f t="shared" si="3"/>
        <v>84</v>
      </c>
      <c r="B87" t="str">
        <f t="shared" si="2"/>
        <v>Channel Index 22 Low</v>
      </c>
    </row>
    <row r="88" spans="1:2" x14ac:dyDescent="0.2">
      <c r="A88">
        <f t="shared" si="3"/>
        <v>85</v>
      </c>
      <c r="B88" t="str">
        <f t="shared" si="2"/>
        <v>Channel Index 22 High</v>
      </c>
    </row>
    <row r="89" spans="1:2" x14ac:dyDescent="0.2">
      <c r="A89">
        <f t="shared" si="3"/>
        <v>86</v>
      </c>
      <c r="B89" t="str">
        <f t="shared" si="2"/>
        <v>Channel Index 23 Low</v>
      </c>
    </row>
    <row r="90" spans="1:2" x14ac:dyDescent="0.2">
      <c r="A90">
        <f t="shared" si="3"/>
        <v>87</v>
      </c>
      <c r="B90" t="str">
        <f t="shared" si="2"/>
        <v>Channel Index 23 High</v>
      </c>
    </row>
    <row r="91" spans="1:2" x14ac:dyDescent="0.2">
      <c r="A91">
        <f t="shared" si="3"/>
        <v>88</v>
      </c>
      <c r="B91" t="str">
        <f t="shared" si="2"/>
        <v>Channel Index 24 Low</v>
      </c>
    </row>
    <row r="92" spans="1:2" x14ac:dyDescent="0.2">
      <c r="A92">
        <f t="shared" si="3"/>
        <v>89</v>
      </c>
      <c r="B92" t="str">
        <f t="shared" si="2"/>
        <v>Channel Index 24 High</v>
      </c>
    </row>
    <row r="93" spans="1:2" x14ac:dyDescent="0.2">
      <c r="A93">
        <f t="shared" si="3"/>
        <v>90</v>
      </c>
      <c r="B93" t="str">
        <f t="shared" si="2"/>
        <v>Channel Index 25 Low</v>
      </c>
    </row>
    <row r="94" spans="1:2" x14ac:dyDescent="0.2">
      <c r="A94">
        <f t="shared" si="3"/>
        <v>91</v>
      </c>
      <c r="B94" t="str">
        <f t="shared" si="2"/>
        <v>Channel Index 25 High</v>
      </c>
    </row>
    <row r="95" spans="1:2" x14ac:dyDescent="0.2">
      <c r="A95">
        <f t="shared" si="3"/>
        <v>92</v>
      </c>
      <c r="B95" t="str">
        <f t="shared" si="2"/>
        <v>Channel Index 26 Low</v>
      </c>
    </row>
    <row r="96" spans="1:2" x14ac:dyDescent="0.2">
      <c r="A96">
        <f t="shared" si="3"/>
        <v>93</v>
      </c>
      <c r="B96" t="str">
        <f t="shared" si="2"/>
        <v>Channel Index 26 High</v>
      </c>
    </row>
    <row r="97" spans="1:2" x14ac:dyDescent="0.2">
      <c r="A97">
        <f t="shared" si="3"/>
        <v>94</v>
      </c>
      <c r="B97" t="str">
        <f t="shared" si="2"/>
        <v>Channel Index 27 Low</v>
      </c>
    </row>
    <row r="98" spans="1:2" x14ac:dyDescent="0.2">
      <c r="A98">
        <f t="shared" si="3"/>
        <v>95</v>
      </c>
      <c r="B98" t="str">
        <f t="shared" si="2"/>
        <v>Channel Index 27 High</v>
      </c>
    </row>
    <row r="99" spans="1:2" x14ac:dyDescent="0.2">
      <c r="A99">
        <f t="shared" si="3"/>
        <v>96</v>
      </c>
      <c r="B99" t="str">
        <f t="shared" si="2"/>
        <v>Channel Index 28 Low</v>
      </c>
    </row>
    <row r="100" spans="1:2" x14ac:dyDescent="0.2">
      <c r="A100">
        <f t="shared" si="3"/>
        <v>97</v>
      </c>
      <c r="B100" t="str">
        <f t="shared" si="2"/>
        <v>Channel Index 28 High</v>
      </c>
    </row>
    <row r="101" spans="1:2" x14ac:dyDescent="0.2">
      <c r="A101">
        <f t="shared" si="3"/>
        <v>98</v>
      </c>
      <c r="B101" t="str">
        <f t="shared" si="2"/>
        <v>Channel Index 29 Low</v>
      </c>
    </row>
    <row r="102" spans="1:2" x14ac:dyDescent="0.2">
      <c r="A102">
        <f t="shared" si="3"/>
        <v>99</v>
      </c>
      <c r="B102" t="str">
        <f t="shared" si="2"/>
        <v>Channel Index 29 High</v>
      </c>
    </row>
    <row r="103" spans="1:2" x14ac:dyDescent="0.2">
      <c r="A103">
        <f t="shared" si="3"/>
        <v>100</v>
      </c>
      <c r="B103" t="str">
        <f t="shared" si="2"/>
        <v>Channel Index 30 Low</v>
      </c>
    </row>
    <row r="104" spans="1:2" x14ac:dyDescent="0.2">
      <c r="A104">
        <f t="shared" si="3"/>
        <v>101</v>
      </c>
      <c r="B104" t="str">
        <f t="shared" si="2"/>
        <v>Channel Index 30 High</v>
      </c>
    </row>
    <row r="105" spans="1:2" x14ac:dyDescent="0.2">
      <c r="A105">
        <f t="shared" si="3"/>
        <v>102</v>
      </c>
      <c r="B105" t="str">
        <f t="shared" si="2"/>
        <v>Channel Index 31 Low</v>
      </c>
    </row>
    <row r="106" spans="1:2" x14ac:dyDescent="0.2">
      <c r="A106">
        <f t="shared" si="3"/>
        <v>103</v>
      </c>
      <c r="B106" t="str">
        <f t="shared" si="2"/>
        <v>Channel Index 31 High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18"/>
  <sheetViews>
    <sheetView workbookViewId="0" xr3:uid="{F9CF3CF3-643B-5BE6-8B46-32C596A47465}">
      <selection activeCell="A2" sqref="A2"/>
    </sheetView>
  </sheetViews>
  <sheetFormatPr defaultRowHeight="15" x14ac:dyDescent="0.2"/>
  <sheetData>
    <row r="1" spans="1:2" x14ac:dyDescent="0.2">
      <c r="A1" s="1" t="s">
        <v>132</v>
      </c>
    </row>
    <row r="2" spans="1:2" x14ac:dyDescent="0.2">
      <c r="A2" s="1" t="s">
        <v>0</v>
      </c>
    </row>
    <row r="3" spans="1:2" x14ac:dyDescent="0.2">
      <c r="A3">
        <v>0</v>
      </c>
      <c r="B3" s="6"/>
    </row>
    <row r="4" spans="1:2" x14ac:dyDescent="0.2">
      <c r="A4">
        <f>A3+1</f>
        <v>1</v>
      </c>
      <c r="B4" s="6"/>
    </row>
    <row r="5" spans="1:2" x14ac:dyDescent="0.2">
      <c r="A5">
        <f t="shared" ref="A5:A18" si="0">A4+1</f>
        <v>2</v>
      </c>
      <c r="B5" s="6"/>
    </row>
    <row r="6" spans="1:2" x14ac:dyDescent="0.2">
      <c r="A6">
        <f t="shared" si="0"/>
        <v>3</v>
      </c>
      <c r="B6" s="6"/>
    </row>
    <row r="7" spans="1:2" x14ac:dyDescent="0.2">
      <c r="A7">
        <f t="shared" si="0"/>
        <v>4</v>
      </c>
      <c r="B7" s="6"/>
    </row>
    <row r="8" spans="1:2" x14ac:dyDescent="0.2">
      <c r="A8">
        <f t="shared" si="0"/>
        <v>5</v>
      </c>
      <c r="B8" s="6"/>
    </row>
    <row r="9" spans="1:2" x14ac:dyDescent="0.2">
      <c r="A9">
        <f t="shared" si="0"/>
        <v>6</v>
      </c>
      <c r="B9" s="6"/>
    </row>
    <row r="10" spans="1:2" x14ac:dyDescent="0.2">
      <c r="A10">
        <f t="shared" si="0"/>
        <v>7</v>
      </c>
      <c r="B10" s="6"/>
    </row>
    <row r="11" spans="1:2" x14ac:dyDescent="0.2">
      <c r="A11">
        <f t="shared" si="0"/>
        <v>8</v>
      </c>
      <c r="B11" s="6"/>
    </row>
    <row r="12" spans="1:2" x14ac:dyDescent="0.2">
      <c r="A12">
        <f t="shared" si="0"/>
        <v>9</v>
      </c>
      <c r="B12" s="6"/>
    </row>
    <row r="13" spans="1:2" x14ac:dyDescent="0.2">
      <c r="A13">
        <f t="shared" si="0"/>
        <v>10</v>
      </c>
      <c r="B13" s="6"/>
    </row>
    <row r="14" spans="1:2" x14ac:dyDescent="0.2">
      <c r="A14">
        <f t="shared" si="0"/>
        <v>11</v>
      </c>
      <c r="B14" s="6"/>
    </row>
    <row r="15" spans="1:2" x14ac:dyDescent="0.2">
      <c r="A15">
        <f t="shared" si="0"/>
        <v>12</v>
      </c>
      <c r="B15" s="6"/>
    </row>
    <row r="16" spans="1:2" x14ac:dyDescent="0.2">
      <c r="A16">
        <f t="shared" si="0"/>
        <v>13</v>
      </c>
      <c r="B16" s="6"/>
    </row>
    <row r="17" spans="1:2" x14ac:dyDescent="0.2">
      <c r="A17">
        <f t="shared" si="0"/>
        <v>14</v>
      </c>
      <c r="B17" s="6"/>
    </row>
    <row r="18" spans="1:2" x14ac:dyDescent="0.2">
      <c r="A18">
        <f t="shared" si="0"/>
        <v>15</v>
      </c>
      <c r="B18" s="6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66"/>
  <sheetViews>
    <sheetView workbookViewId="0" xr3:uid="{78B4E459-6924-5F8B-B7BA-2DD04133E49E}">
      <selection activeCell="A2" sqref="A2"/>
    </sheetView>
  </sheetViews>
  <sheetFormatPr defaultRowHeight="15" x14ac:dyDescent="0.2"/>
  <cols>
    <col min="2" max="2" width="17.42578125" bestFit="1" customWidth="1"/>
    <col min="3" max="3" width="10" bestFit="1" customWidth="1"/>
    <col min="4" max="4" width="9.85546875" bestFit="1" customWidth="1"/>
    <col min="5" max="5" width="16" bestFit="1" customWidth="1"/>
    <col min="6" max="6" width="19.28515625" bestFit="1" customWidth="1"/>
    <col min="7" max="7" width="14.5703125" bestFit="1" customWidth="1"/>
    <col min="8" max="8" width="10.7109375" bestFit="1" customWidth="1"/>
    <col min="9" max="9" width="10.5703125" bestFit="1" customWidth="1"/>
    <col min="10" max="10" width="11.140625" bestFit="1" customWidth="1"/>
  </cols>
  <sheetData>
    <row r="1" spans="1:10" x14ac:dyDescent="0.2">
      <c r="A1" s="1" t="s">
        <v>134</v>
      </c>
    </row>
    <row r="2" spans="1:10" ht="15.75" thickBot="1" x14ac:dyDescent="0.25">
      <c r="A2" s="1" t="s">
        <v>0</v>
      </c>
      <c r="C2" s="1" t="s">
        <v>1</v>
      </c>
      <c r="J2" s="1" t="s">
        <v>2</v>
      </c>
    </row>
    <row r="3" spans="1:10" ht="15.75" thickBot="1" x14ac:dyDescent="0.25">
      <c r="A3">
        <v>0</v>
      </c>
      <c r="C3" s="15" t="s">
        <v>3</v>
      </c>
      <c r="D3" s="19"/>
      <c r="E3" s="15" t="s">
        <v>4</v>
      </c>
      <c r="F3" s="15" t="s">
        <v>5</v>
      </c>
      <c r="G3" s="15" t="s">
        <v>6</v>
      </c>
      <c r="H3" s="19"/>
      <c r="I3" s="19"/>
      <c r="J3" s="15" t="s">
        <v>7</v>
      </c>
    </row>
    <row r="4" spans="1:10" ht="15.75" thickBot="1" x14ac:dyDescent="0.25">
      <c r="A4">
        <v>1</v>
      </c>
      <c r="C4" s="25" t="s">
        <v>8</v>
      </c>
      <c r="D4" s="26"/>
      <c r="E4" s="26"/>
      <c r="F4" s="27"/>
      <c r="G4" s="19"/>
      <c r="H4" s="16" t="s">
        <v>9</v>
      </c>
      <c r="I4" s="16" t="s">
        <v>10</v>
      </c>
      <c r="J4" s="16" t="s">
        <v>11</v>
      </c>
    </row>
    <row r="5" spans="1:10" ht="15.75" thickBot="1" x14ac:dyDescent="0.25">
      <c r="A5">
        <v>2</v>
      </c>
      <c r="C5" s="16" t="s">
        <v>12</v>
      </c>
      <c r="D5" s="16" t="s">
        <v>13</v>
      </c>
      <c r="E5" s="17" t="s">
        <v>14</v>
      </c>
      <c r="F5" s="18" t="s">
        <v>15</v>
      </c>
      <c r="G5" s="25" t="s">
        <v>16</v>
      </c>
      <c r="H5" s="26"/>
      <c r="I5" s="26"/>
      <c r="J5" s="27"/>
    </row>
    <row r="6" spans="1:10" ht="15.75" thickBot="1" x14ac:dyDescent="0.25">
      <c r="A6">
        <v>3</v>
      </c>
      <c r="C6" s="16" t="s">
        <v>17</v>
      </c>
      <c r="D6" s="16" t="s">
        <v>18</v>
      </c>
      <c r="E6" s="19"/>
      <c r="F6" s="19"/>
      <c r="G6" s="16" t="s">
        <v>19</v>
      </c>
      <c r="H6" s="20"/>
      <c r="I6" s="17" t="s">
        <v>20</v>
      </c>
      <c r="J6" s="18" t="s">
        <v>21</v>
      </c>
    </row>
    <row r="7" spans="1:10" ht="15.75" thickBot="1" x14ac:dyDescent="0.25">
      <c r="A7">
        <v>4</v>
      </c>
      <c r="C7" s="17" t="s">
        <v>22</v>
      </c>
      <c r="D7" s="18" t="s">
        <v>23</v>
      </c>
      <c r="E7" s="19"/>
      <c r="F7" s="16" t="s">
        <v>24</v>
      </c>
      <c r="G7" s="16" t="s">
        <v>25</v>
      </c>
      <c r="H7" s="15" t="s">
        <v>26</v>
      </c>
      <c r="I7" s="17" t="s">
        <v>27</v>
      </c>
      <c r="J7" s="18" t="s">
        <v>28</v>
      </c>
    </row>
    <row r="8" spans="1:10" x14ac:dyDescent="0.2">
      <c r="A8">
        <v>5</v>
      </c>
      <c r="B8" s="6" t="s">
        <v>29</v>
      </c>
      <c r="C8" s="8"/>
      <c r="D8" s="8"/>
      <c r="E8" s="8"/>
      <c r="F8" s="8"/>
      <c r="G8" s="8"/>
      <c r="H8" s="8"/>
      <c r="I8" s="8"/>
      <c r="J8" s="8"/>
    </row>
    <row r="9" spans="1:10" x14ac:dyDescent="0.2">
      <c r="A9">
        <v>6</v>
      </c>
      <c r="B9" t="s">
        <v>30</v>
      </c>
      <c r="C9" s="8"/>
      <c r="D9" s="8"/>
      <c r="E9" s="8"/>
      <c r="F9" s="8"/>
      <c r="G9" s="8"/>
      <c r="H9" s="8"/>
      <c r="I9" s="8"/>
      <c r="J9" s="8"/>
    </row>
    <row r="10" spans="1:10" x14ac:dyDescent="0.2">
      <c r="A10">
        <v>7</v>
      </c>
      <c r="B10" t="s">
        <v>31</v>
      </c>
      <c r="C10" s="8"/>
      <c r="D10" s="8"/>
      <c r="E10" s="8"/>
      <c r="F10" s="8"/>
      <c r="G10" s="8"/>
      <c r="H10" s="8"/>
      <c r="I10" s="8"/>
      <c r="J10" s="8"/>
    </row>
    <row r="11" spans="1:10" x14ac:dyDescent="0.2">
      <c r="A11">
        <v>8</v>
      </c>
      <c r="B11" t="s">
        <v>32</v>
      </c>
      <c r="C11" s="8"/>
      <c r="D11" s="8"/>
      <c r="E11" s="8"/>
      <c r="F11" s="8"/>
      <c r="G11" s="8"/>
      <c r="H11" s="8"/>
      <c r="I11" s="8"/>
      <c r="J11" s="8"/>
    </row>
    <row r="12" spans="1:10" x14ac:dyDescent="0.2">
      <c r="A12">
        <v>9</v>
      </c>
      <c r="B12" t="s">
        <v>33</v>
      </c>
      <c r="C12" s="8"/>
      <c r="D12" s="8"/>
      <c r="E12" s="8"/>
      <c r="F12" s="8"/>
      <c r="G12" s="8"/>
      <c r="H12" s="8"/>
      <c r="I12" s="8"/>
      <c r="J12" s="8"/>
    </row>
    <row r="13" spans="1:10" x14ac:dyDescent="0.2">
      <c r="A13">
        <v>10</v>
      </c>
      <c r="B13" t="s">
        <v>34</v>
      </c>
      <c r="C13" s="8"/>
      <c r="D13" s="8"/>
      <c r="E13" s="8"/>
      <c r="F13" s="8"/>
      <c r="G13" s="8"/>
      <c r="H13" s="8"/>
      <c r="I13" s="8"/>
      <c r="J13" s="8"/>
    </row>
    <row r="14" spans="1:10" x14ac:dyDescent="0.2">
      <c r="A14">
        <v>11</v>
      </c>
      <c r="B14" t="s">
        <v>35</v>
      </c>
      <c r="C14" s="8"/>
      <c r="D14" s="8"/>
      <c r="E14" s="8"/>
      <c r="F14" s="8"/>
      <c r="G14" s="8"/>
      <c r="H14" s="8"/>
      <c r="I14" s="8"/>
      <c r="J14" s="8"/>
    </row>
    <row r="15" spans="1:10" ht="15.75" thickBot="1" x14ac:dyDescent="0.25">
      <c r="A15">
        <v>12</v>
      </c>
      <c r="B15" t="s">
        <v>36</v>
      </c>
      <c r="C15" s="8"/>
      <c r="D15" s="8"/>
      <c r="E15" s="8"/>
      <c r="F15" s="8"/>
      <c r="G15" s="8"/>
      <c r="H15" s="8"/>
      <c r="I15" s="8"/>
      <c r="J15" s="8"/>
    </row>
    <row r="16" spans="1:10" ht="15.75" thickBot="1" x14ac:dyDescent="0.25">
      <c r="A16">
        <v>13</v>
      </c>
      <c r="C16" s="16" t="s">
        <v>37</v>
      </c>
      <c r="D16" s="16" t="s">
        <v>38</v>
      </c>
      <c r="E16" s="16" t="s">
        <v>39</v>
      </c>
      <c r="F16" s="16" t="s">
        <v>40</v>
      </c>
      <c r="G16" s="16" t="s">
        <v>41</v>
      </c>
      <c r="H16" s="16" t="s">
        <v>42</v>
      </c>
      <c r="I16" s="16" t="s">
        <v>43</v>
      </c>
      <c r="J16" s="16" t="s">
        <v>44</v>
      </c>
    </row>
    <row r="17" spans="1:11" x14ac:dyDescent="0.2">
      <c r="A17">
        <v>14</v>
      </c>
      <c r="B17" s="6" t="s">
        <v>45</v>
      </c>
      <c r="C17" s="8"/>
      <c r="D17" s="8"/>
      <c r="E17" s="8"/>
      <c r="F17" s="8"/>
      <c r="G17" s="8"/>
      <c r="H17" s="8"/>
      <c r="I17" s="8"/>
      <c r="J17" s="8"/>
    </row>
    <row r="18" spans="1:11" ht="15.75" thickBot="1" x14ac:dyDescent="0.25">
      <c r="A18">
        <v>15</v>
      </c>
      <c r="B18" s="6" t="s">
        <v>46</v>
      </c>
      <c r="C18" s="8"/>
      <c r="D18" s="8"/>
      <c r="E18" s="8"/>
      <c r="F18" s="8"/>
      <c r="G18" s="8"/>
      <c r="H18" s="8"/>
      <c r="I18" s="8"/>
      <c r="J18" s="8"/>
    </row>
    <row r="19" spans="1:11" ht="15.75" thickBot="1" x14ac:dyDescent="0.25">
      <c r="A19">
        <v>16</v>
      </c>
      <c r="B19" t="s">
        <v>47</v>
      </c>
      <c r="C19" s="25" t="s">
        <v>48</v>
      </c>
      <c r="D19" s="26"/>
      <c r="E19" s="26"/>
      <c r="F19" s="27"/>
      <c r="G19" s="25" t="s">
        <v>49</v>
      </c>
      <c r="H19" s="26"/>
      <c r="I19" s="26"/>
      <c r="J19" s="27"/>
    </row>
    <row r="20" spans="1:11" ht="15.75" thickBot="1" x14ac:dyDescent="0.25">
      <c r="A20">
        <v>17</v>
      </c>
      <c r="B20" t="s">
        <v>50</v>
      </c>
      <c r="C20" s="25" t="s">
        <v>51</v>
      </c>
      <c r="D20" s="26"/>
      <c r="E20" s="26"/>
      <c r="F20" s="27"/>
      <c r="G20" s="25" t="s">
        <v>52</v>
      </c>
      <c r="H20" s="26"/>
      <c r="I20" s="26"/>
      <c r="J20" s="27"/>
    </row>
    <row r="21" spans="1:11" ht="15.75" thickBot="1" x14ac:dyDescent="0.25">
      <c r="A21">
        <v>18</v>
      </c>
      <c r="B21" t="s">
        <v>50</v>
      </c>
      <c r="C21" s="25" t="s">
        <v>53</v>
      </c>
      <c r="D21" s="26"/>
      <c r="E21" s="26"/>
      <c r="F21" s="27"/>
      <c r="G21" s="25" t="s">
        <v>54</v>
      </c>
      <c r="H21" s="26"/>
      <c r="I21" s="26"/>
      <c r="J21" s="27"/>
    </row>
    <row r="22" spans="1:11" ht="15.75" thickBot="1" x14ac:dyDescent="0.25">
      <c r="A22">
        <v>19</v>
      </c>
      <c r="B22" t="s">
        <v>55</v>
      </c>
      <c r="C22" s="25" t="s">
        <v>56</v>
      </c>
      <c r="D22" s="26"/>
      <c r="E22" s="26"/>
      <c r="F22" s="27"/>
      <c r="G22" s="25" t="s">
        <v>57</v>
      </c>
      <c r="H22" s="26"/>
      <c r="I22" s="26"/>
      <c r="J22" s="27"/>
    </row>
    <row r="23" spans="1:11" ht="15.75" thickBot="1" x14ac:dyDescent="0.25">
      <c r="A23">
        <v>20</v>
      </c>
      <c r="B23" t="s">
        <v>58</v>
      </c>
      <c r="C23" s="25" t="s">
        <v>48</v>
      </c>
      <c r="D23" s="26"/>
      <c r="E23" s="26"/>
      <c r="F23" s="27"/>
      <c r="G23" s="25" t="s">
        <v>49</v>
      </c>
      <c r="H23" s="26"/>
      <c r="I23" s="26"/>
      <c r="J23" s="27"/>
    </row>
    <row r="24" spans="1:11" ht="15.75" thickBot="1" x14ac:dyDescent="0.25">
      <c r="A24">
        <v>21</v>
      </c>
      <c r="B24" t="s">
        <v>59</v>
      </c>
      <c r="C24" s="25" t="s">
        <v>51</v>
      </c>
      <c r="D24" s="26"/>
      <c r="E24" s="26"/>
      <c r="F24" s="27"/>
      <c r="G24" s="25" t="s">
        <v>52</v>
      </c>
      <c r="H24" s="26"/>
      <c r="I24" s="26"/>
      <c r="J24" s="27"/>
    </row>
    <row r="25" spans="1:11" ht="15.75" thickBot="1" x14ac:dyDescent="0.25">
      <c r="A25">
        <v>22</v>
      </c>
      <c r="B25" t="s">
        <v>59</v>
      </c>
      <c r="C25" s="25" t="s">
        <v>53</v>
      </c>
      <c r="D25" s="26"/>
      <c r="E25" s="26"/>
      <c r="F25" s="27"/>
      <c r="G25" s="25" t="s">
        <v>54</v>
      </c>
      <c r="H25" s="26"/>
      <c r="I25" s="26"/>
      <c r="J25" s="27"/>
    </row>
    <row r="26" spans="1:11" ht="15.75" thickBot="1" x14ac:dyDescent="0.25">
      <c r="A26">
        <v>23</v>
      </c>
      <c r="B26" t="s">
        <v>60</v>
      </c>
      <c r="C26" s="25" t="s">
        <v>56</v>
      </c>
      <c r="D26" s="26"/>
      <c r="E26" s="26"/>
      <c r="F26" s="27"/>
      <c r="G26" s="25" t="s">
        <v>57</v>
      </c>
      <c r="H26" s="26"/>
      <c r="I26" s="26"/>
      <c r="J26" s="27"/>
    </row>
    <row r="27" spans="1:11" ht="15.75" thickBot="1" x14ac:dyDescent="0.25">
      <c r="A27">
        <v>24</v>
      </c>
      <c r="B27" t="s">
        <v>61</v>
      </c>
      <c r="C27" s="25" t="s">
        <v>62</v>
      </c>
      <c r="D27" s="26"/>
      <c r="E27" s="26"/>
      <c r="F27" s="27"/>
      <c r="G27" s="25" t="s">
        <v>63</v>
      </c>
      <c r="H27" s="26"/>
      <c r="I27" s="26"/>
      <c r="J27" s="27"/>
      <c r="K27" t="s">
        <v>64</v>
      </c>
    </row>
    <row r="28" spans="1:11" ht="15.75" thickBot="1" x14ac:dyDescent="0.25">
      <c r="A28">
        <v>25</v>
      </c>
      <c r="B28" t="s">
        <v>65</v>
      </c>
      <c r="C28" s="25" t="s">
        <v>66</v>
      </c>
      <c r="D28" s="26"/>
      <c r="E28" s="26"/>
      <c r="F28" s="27"/>
      <c r="G28" s="25" t="s">
        <v>67</v>
      </c>
      <c r="H28" s="26"/>
      <c r="I28" s="26"/>
      <c r="J28" s="27"/>
      <c r="K28" t="s">
        <v>64</v>
      </c>
    </row>
    <row r="29" spans="1:11" ht="15.75" thickBot="1" x14ac:dyDescent="0.25">
      <c r="A29">
        <v>26</v>
      </c>
      <c r="B29" t="s">
        <v>68</v>
      </c>
      <c r="C29" s="25" t="s">
        <v>62</v>
      </c>
      <c r="D29" s="26"/>
      <c r="E29" s="26"/>
      <c r="F29" s="27"/>
      <c r="G29" s="25" t="s">
        <v>63</v>
      </c>
      <c r="H29" s="26"/>
      <c r="I29" s="26"/>
      <c r="J29" s="27"/>
      <c r="K29" t="s">
        <v>64</v>
      </c>
    </row>
    <row r="30" spans="1:11" ht="15.75" thickBot="1" x14ac:dyDescent="0.25">
      <c r="A30">
        <v>27</v>
      </c>
      <c r="B30" t="s">
        <v>69</v>
      </c>
      <c r="C30" s="25" t="s">
        <v>66</v>
      </c>
      <c r="D30" s="26"/>
      <c r="E30" s="26"/>
      <c r="F30" s="27"/>
      <c r="G30" s="25" t="s">
        <v>67</v>
      </c>
      <c r="H30" s="26"/>
      <c r="I30" s="26"/>
      <c r="J30" s="27"/>
      <c r="K30" t="s">
        <v>64</v>
      </c>
    </row>
    <row r="31" spans="1:11" x14ac:dyDescent="0.2">
      <c r="A31">
        <v>28</v>
      </c>
      <c r="B31" t="s">
        <v>70</v>
      </c>
    </row>
    <row r="32" spans="1:11" x14ac:dyDescent="0.2">
      <c r="A32">
        <v>29</v>
      </c>
      <c r="B32" t="s">
        <v>71</v>
      </c>
    </row>
    <row r="33" spans="1:2" x14ac:dyDescent="0.2">
      <c r="A33">
        <v>30</v>
      </c>
      <c r="B33" s="6" t="s">
        <v>46</v>
      </c>
    </row>
    <row r="34" spans="1:2" x14ac:dyDescent="0.2">
      <c r="A34">
        <v>31</v>
      </c>
      <c r="B34" s="6" t="s">
        <v>46</v>
      </c>
    </row>
    <row r="35" spans="1:2" x14ac:dyDescent="0.2">
      <c r="A35">
        <v>32</v>
      </c>
      <c r="B35" t="str">
        <f>"Name "&amp;ROUND((ROW()-33)/2,0)&amp;IF(ISODD(A35)," High"," Low")</f>
        <v>Name 1 Low</v>
      </c>
    </row>
    <row r="36" spans="1:2" x14ac:dyDescent="0.2">
      <c r="A36">
        <v>33</v>
      </c>
      <c r="B36" t="str">
        <f>"Name "&amp;ROUND((ROW()-34)/2,0)&amp;IF(ISODD(A36)," High"," Low")</f>
        <v>Name 1 High</v>
      </c>
    </row>
    <row r="37" spans="1:2" x14ac:dyDescent="0.2">
      <c r="A37">
        <v>34</v>
      </c>
      <c r="B37" t="str">
        <f>"Name "&amp;ROUND((ROW()-34)/2,0)&amp;IF(ISODD(A37)," High"," Low")</f>
        <v>Name 2 Low</v>
      </c>
    </row>
    <row r="38" spans="1:2" x14ac:dyDescent="0.2">
      <c r="A38">
        <v>35</v>
      </c>
      <c r="B38" t="str">
        <f t="shared" ref="B38:B66" si="0">"Name "&amp;ROUND((ROW()-34)/2,0)&amp;IF(ISODD(A38)," High"," Low")</f>
        <v>Name 2 High</v>
      </c>
    </row>
    <row r="39" spans="1:2" x14ac:dyDescent="0.2">
      <c r="A39">
        <v>36</v>
      </c>
      <c r="B39" t="str">
        <f t="shared" si="0"/>
        <v>Name 3 Low</v>
      </c>
    </row>
    <row r="40" spans="1:2" x14ac:dyDescent="0.2">
      <c r="A40">
        <v>37</v>
      </c>
      <c r="B40" t="str">
        <f t="shared" si="0"/>
        <v>Name 3 High</v>
      </c>
    </row>
    <row r="41" spans="1:2" x14ac:dyDescent="0.2">
      <c r="A41">
        <v>38</v>
      </c>
      <c r="B41" t="str">
        <f t="shared" si="0"/>
        <v>Name 4 Low</v>
      </c>
    </row>
    <row r="42" spans="1:2" x14ac:dyDescent="0.2">
      <c r="A42">
        <v>39</v>
      </c>
      <c r="B42" t="str">
        <f t="shared" si="0"/>
        <v>Name 4 High</v>
      </c>
    </row>
    <row r="43" spans="1:2" x14ac:dyDescent="0.2">
      <c r="A43">
        <v>40</v>
      </c>
      <c r="B43" t="str">
        <f t="shared" si="0"/>
        <v>Name 5 Low</v>
      </c>
    </row>
    <row r="44" spans="1:2" x14ac:dyDescent="0.2">
      <c r="A44">
        <v>41</v>
      </c>
      <c r="B44" t="str">
        <f t="shared" si="0"/>
        <v>Name 5 High</v>
      </c>
    </row>
    <row r="45" spans="1:2" x14ac:dyDescent="0.2">
      <c r="A45">
        <v>42</v>
      </c>
      <c r="B45" t="str">
        <f t="shared" si="0"/>
        <v>Name 6 Low</v>
      </c>
    </row>
    <row r="46" spans="1:2" x14ac:dyDescent="0.2">
      <c r="A46">
        <v>43</v>
      </c>
      <c r="B46" t="str">
        <f t="shared" si="0"/>
        <v>Name 6 High</v>
      </c>
    </row>
    <row r="47" spans="1:2" x14ac:dyDescent="0.2">
      <c r="A47">
        <v>44</v>
      </c>
      <c r="B47" t="str">
        <f t="shared" si="0"/>
        <v>Name 7 Low</v>
      </c>
    </row>
    <row r="48" spans="1:2" x14ac:dyDescent="0.2">
      <c r="A48">
        <v>45</v>
      </c>
      <c r="B48" t="str">
        <f t="shared" si="0"/>
        <v>Name 7 High</v>
      </c>
    </row>
    <row r="49" spans="1:2" x14ac:dyDescent="0.2">
      <c r="A49">
        <v>46</v>
      </c>
      <c r="B49" t="str">
        <f t="shared" si="0"/>
        <v>Name 8 Low</v>
      </c>
    </row>
    <row r="50" spans="1:2" x14ac:dyDescent="0.2">
      <c r="A50">
        <v>47</v>
      </c>
      <c r="B50" t="str">
        <f t="shared" si="0"/>
        <v>Name 8 High</v>
      </c>
    </row>
    <row r="51" spans="1:2" x14ac:dyDescent="0.2">
      <c r="A51">
        <v>48</v>
      </c>
      <c r="B51" t="str">
        <f t="shared" si="0"/>
        <v>Name 9 Low</v>
      </c>
    </row>
    <row r="52" spans="1:2" x14ac:dyDescent="0.2">
      <c r="A52">
        <v>49</v>
      </c>
      <c r="B52" t="str">
        <f t="shared" si="0"/>
        <v>Name 9 High</v>
      </c>
    </row>
    <row r="53" spans="1:2" x14ac:dyDescent="0.2">
      <c r="A53">
        <v>50</v>
      </c>
      <c r="B53" t="str">
        <f t="shared" si="0"/>
        <v>Name 10 Low</v>
      </c>
    </row>
    <row r="54" spans="1:2" x14ac:dyDescent="0.2">
      <c r="A54">
        <v>51</v>
      </c>
      <c r="B54" t="str">
        <f t="shared" si="0"/>
        <v>Name 10 High</v>
      </c>
    </row>
    <row r="55" spans="1:2" x14ac:dyDescent="0.2">
      <c r="A55">
        <v>52</v>
      </c>
      <c r="B55" t="str">
        <f t="shared" si="0"/>
        <v>Name 11 Low</v>
      </c>
    </row>
    <row r="56" spans="1:2" x14ac:dyDescent="0.2">
      <c r="A56">
        <v>53</v>
      </c>
      <c r="B56" t="str">
        <f t="shared" si="0"/>
        <v>Name 11 High</v>
      </c>
    </row>
    <row r="57" spans="1:2" x14ac:dyDescent="0.2">
      <c r="A57">
        <v>54</v>
      </c>
      <c r="B57" t="str">
        <f t="shared" si="0"/>
        <v>Name 12 Low</v>
      </c>
    </row>
    <row r="58" spans="1:2" x14ac:dyDescent="0.2">
      <c r="A58">
        <v>55</v>
      </c>
      <c r="B58" t="str">
        <f t="shared" si="0"/>
        <v>Name 12 High</v>
      </c>
    </row>
    <row r="59" spans="1:2" x14ac:dyDescent="0.2">
      <c r="A59">
        <v>56</v>
      </c>
      <c r="B59" t="str">
        <f t="shared" si="0"/>
        <v>Name 13 Low</v>
      </c>
    </row>
    <row r="60" spans="1:2" x14ac:dyDescent="0.2">
      <c r="A60">
        <v>57</v>
      </c>
      <c r="B60" t="str">
        <f t="shared" si="0"/>
        <v>Name 13 High</v>
      </c>
    </row>
    <row r="61" spans="1:2" x14ac:dyDescent="0.2">
      <c r="A61">
        <v>58</v>
      </c>
      <c r="B61" t="str">
        <f t="shared" si="0"/>
        <v>Name 14 Low</v>
      </c>
    </row>
    <row r="62" spans="1:2" x14ac:dyDescent="0.2">
      <c r="A62">
        <v>59</v>
      </c>
      <c r="B62" t="str">
        <f t="shared" si="0"/>
        <v>Name 14 High</v>
      </c>
    </row>
    <row r="63" spans="1:2" x14ac:dyDescent="0.2">
      <c r="A63">
        <v>60</v>
      </c>
      <c r="B63" t="str">
        <f t="shared" si="0"/>
        <v>Name 15 Low</v>
      </c>
    </row>
    <row r="64" spans="1:2" x14ac:dyDescent="0.2">
      <c r="A64">
        <v>61</v>
      </c>
      <c r="B64" t="str">
        <f t="shared" si="0"/>
        <v>Name 15 High</v>
      </c>
    </row>
    <row r="65" spans="1:2" x14ac:dyDescent="0.2">
      <c r="A65">
        <v>62</v>
      </c>
      <c r="B65" t="str">
        <f t="shared" si="0"/>
        <v>Name 16 Low</v>
      </c>
    </row>
    <row r="66" spans="1:2" x14ac:dyDescent="0.2">
      <c r="A66">
        <v>63</v>
      </c>
      <c r="B66" t="str">
        <f t="shared" si="0"/>
        <v>Name 16 High</v>
      </c>
    </row>
  </sheetData>
  <mergeCells count="26">
    <mergeCell ref="C4:F4"/>
    <mergeCell ref="G5:J5"/>
    <mergeCell ref="C26:F26"/>
    <mergeCell ref="G26:J26"/>
    <mergeCell ref="C25:F25"/>
    <mergeCell ref="G25:J25"/>
    <mergeCell ref="C24:F24"/>
    <mergeCell ref="G24:J24"/>
    <mergeCell ref="C23:F23"/>
    <mergeCell ref="G23:J23"/>
    <mergeCell ref="C29:F29"/>
    <mergeCell ref="G29:J29"/>
    <mergeCell ref="C30:F30"/>
    <mergeCell ref="G30:J30"/>
    <mergeCell ref="C19:F19"/>
    <mergeCell ref="G19:J19"/>
    <mergeCell ref="C27:F27"/>
    <mergeCell ref="G27:J27"/>
    <mergeCell ref="C28:F28"/>
    <mergeCell ref="G28:J28"/>
    <mergeCell ref="C22:F22"/>
    <mergeCell ref="G22:J22"/>
    <mergeCell ref="C21:F21"/>
    <mergeCell ref="G21:J21"/>
    <mergeCell ref="C20:F20"/>
    <mergeCell ref="G20:J20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395"/>
  <sheetViews>
    <sheetView zoomScale="115" zoomScaleNormal="115" workbookViewId="0" xr3:uid="{9B253EF2-77E0-53E3-AE26-4D66ECD923F3}">
      <selection activeCell="C13" sqref="C13"/>
    </sheetView>
  </sheetViews>
  <sheetFormatPr defaultRowHeight="15" x14ac:dyDescent="0.2"/>
  <cols>
    <col min="1" max="1" width="12.7109375" bestFit="1" customWidth="1"/>
    <col min="2" max="2" width="17.42578125" bestFit="1" customWidth="1"/>
    <col min="3" max="3" width="14.85546875" bestFit="1" customWidth="1"/>
    <col min="4" max="4" width="17.42578125" bestFit="1" customWidth="1"/>
    <col min="5" max="5" width="12.140625" bestFit="1" customWidth="1"/>
    <col min="7" max="7" width="10" bestFit="1" customWidth="1"/>
    <col min="8" max="8" width="10.42578125" bestFit="1" customWidth="1"/>
    <col min="9" max="9" width="15.5703125" bestFit="1" customWidth="1"/>
    <col min="10" max="10" width="19.5703125" bestFit="1" customWidth="1"/>
    <col min="11" max="11" width="15.28515625" bestFit="1" customWidth="1"/>
    <col min="12" max="12" width="11" bestFit="1" customWidth="1"/>
    <col min="13" max="13" width="10.42578125" bestFit="1" customWidth="1"/>
    <col min="14" max="14" width="11.140625" bestFit="1" customWidth="1"/>
    <col min="16" max="16" width="10" bestFit="1" customWidth="1"/>
    <col min="19" max="19" width="14.140625" bestFit="1" customWidth="1"/>
    <col min="22" max="22" width="11.140625" bestFit="1" customWidth="1"/>
  </cols>
  <sheetData>
    <row r="1" spans="1:10" x14ac:dyDescent="0.2">
      <c r="A1" s="1" t="s">
        <v>72</v>
      </c>
      <c r="B1" s="1" t="s">
        <v>73</v>
      </c>
      <c r="C1" s="1" t="s">
        <v>74</v>
      </c>
      <c r="D1" s="1" t="s">
        <v>75</v>
      </c>
      <c r="E1" s="1" t="s">
        <v>76</v>
      </c>
    </row>
    <row r="2" spans="1:10" x14ac:dyDescent="0.2">
      <c r="A2" s="2" t="s">
        <v>77</v>
      </c>
      <c r="B2" t="s">
        <v>78</v>
      </c>
      <c r="C2">
        <v>36</v>
      </c>
      <c r="D2">
        <v>1000</v>
      </c>
      <c r="E2" t="str">
        <f>DEC2HEX(HEX2DEC(A2)+((C2*D2)-1))</f>
        <v>EE44</v>
      </c>
    </row>
    <row r="3" spans="1:10" x14ac:dyDescent="0.2">
      <c r="A3" s="2" t="str">
        <f>DEC2HEX(HEX2DEC(E2)+1)</f>
        <v>EE45</v>
      </c>
      <c r="B3" t="s">
        <v>79</v>
      </c>
      <c r="C3">
        <v>96</v>
      </c>
      <c r="D3">
        <v>250</v>
      </c>
      <c r="E3" t="str">
        <f t="shared" ref="E3:E7" si="0">DEC2HEX(HEX2DEC(A3)+((C3*D3)-1))</f>
        <v>14C04</v>
      </c>
    </row>
    <row r="4" spans="1:10" x14ac:dyDescent="0.2">
      <c r="A4" s="2" t="str">
        <f t="shared" ref="A4:A7" si="1">DEC2HEX(HEX2DEC(E3)+1)</f>
        <v>14C05</v>
      </c>
      <c r="B4" t="s">
        <v>80</v>
      </c>
      <c r="C4">
        <v>64</v>
      </c>
      <c r="D4">
        <v>250</v>
      </c>
      <c r="E4" t="str">
        <f t="shared" si="0"/>
        <v>18A84</v>
      </c>
    </row>
    <row r="5" spans="1:10" x14ac:dyDescent="0.2">
      <c r="A5" s="2" t="str">
        <f t="shared" si="1"/>
        <v>18A85</v>
      </c>
      <c r="B5" t="s">
        <v>81</v>
      </c>
      <c r="C5">
        <v>104</v>
      </c>
      <c r="D5">
        <v>250</v>
      </c>
      <c r="E5" t="str">
        <f t="shared" si="0"/>
        <v>1F014</v>
      </c>
    </row>
    <row r="6" spans="1:10" x14ac:dyDescent="0.2">
      <c r="A6" s="2" t="str">
        <f t="shared" si="1"/>
        <v>1F015</v>
      </c>
      <c r="B6" t="s">
        <v>82</v>
      </c>
      <c r="C6">
        <v>16</v>
      </c>
      <c r="D6">
        <v>1</v>
      </c>
      <c r="E6" t="str">
        <f t="shared" si="0"/>
        <v>1F024</v>
      </c>
      <c r="F6" t="s">
        <v>83</v>
      </c>
    </row>
    <row r="7" spans="1:10" x14ac:dyDescent="0.2">
      <c r="A7" s="2" t="str">
        <f t="shared" si="1"/>
        <v>1F025</v>
      </c>
      <c r="B7" t="s">
        <v>84</v>
      </c>
      <c r="C7">
        <v>64</v>
      </c>
      <c r="D7">
        <v>1000</v>
      </c>
      <c r="E7" t="str">
        <f t="shared" si="0"/>
        <v>2EA24</v>
      </c>
    </row>
    <row r="9" spans="1:10" x14ac:dyDescent="0.2">
      <c r="C9" s="31" t="s">
        <v>85</v>
      </c>
      <c r="D9" s="31"/>
      <c r="E9" s="31"/>
      <c r="F9" s="31"/>
      <c r="G9" s="31"/>
      <c r="H9" s="31"/>
      <c r="I9" s="31"/>
    </row>
    <row r="10" spans="1:10" x14ac:dyDescent="0.2">
      <c r="A10" s="3" t="s">
        <v>78</v>
      </c>
    </row>
    <row r="11" spans="1:10" x14ac:dyDescent="0.2">
      <c r="A11" s="1" t="s">
        <v>0</v>
      </c>
      <c r="B11" s="1" t="s">
        <v>73</v>
      </c>
    </row>
    <row r="12" spans="1:10" x14ac:dyDescent="0.2">
      <c r="A12">
        <v>0</v>
      </c>
      <c r="B12" t="s">
        <v>86</v>
      </c>
      <c r="C12" t="str">
        <f>RIGHT(LEFT($C$9,(ROW()-11)*2),2)</f>
        <v>EB</v>
      </c>
      <c r="D12" s="32">
        <f>HEX2DEC(C12)+HEX2DEC(C13)*256+HEX2DEC(C14)*256*256</f>
        <v>235</v>
      </c>
      <c r="F12" t="s">
        <v>87</v>
      </c>
    </row>
    <row r="13" spans="1:10" x14ac:dyDescent="0.2">
      <c r="A13">
        <f>A12+1</f>
        <v>1</v>
      </c>
      <c r="B13" t="s">
        <v>88</v>
      </c>
      <c r="C13" t="str">
        <f t="shared" ref="C13:C47" si="2">RIGHT(LEFT($C$9,(ROW()-11)*2),2)</f>
        <v>00</v>
      </c>
      <c r="D13" s="32"/>
      <c r="F13" t="s">
        <v>87</v>
      </c>
    </row>
    <row r="14" spans="1:10" x14ac:dyDescent="0.2">
      <c r="A14">
        <f t="shared" ref="A14:A47" si="3">A13+1</f>
        <v>2</v>
      </c>
      <c r="B14" t="s">
        <v>89</v>
      </c>
      <c r="C14" t="str">
        <f t="shared" si="2"/>
        <v>00</v>
      </c>
      <c r="D14" s="32"/>
      <c r="F14" t="s">
        <v>87</v>
      </c>
    </row>
    <row r="15" spans="1:10" x14ac:dyDescent="0.2">
      <c r="A15">
        <f t="shared" si="3"/>
        <v>3</v>
      </c>
      <c r="B15" t="s">
        <v>90</v>
      </c>
      <c r="C15" t="str">
        <f>RIGHT(LEFT($C$9,(ROW()-11)*2),2)</f>
        <v>E1</v>
      </c>
      <c r="D15" s="5" t="str">
        <f>IF(RIGHT(C15,1)="0","",IF(RIGHT(C15,1)="1","Group",IF(RIGHT(C15)="2","Private","All")))</f>
        <v>Group</v>
      </c>
      <c r="E15" t="str">
        <f>IF(LEFT(C15,1)="E","Yes","No")</f>
        <v>Yes</v>
      </c>
      <c r="F15" t="s">
        <v>91</v>
      </c>
      <c r="G15" t="s">
        <v>92</v>
      </c>
      <c r="H15" t="s">
        <v>93</v>
      </c>
      <c r="I15" t="s">
        <v>94</v>
      </c>
      <c r="J15" t="s">
        <v>95</v>
      </c>
    </row>
    <row r="16" spans="1:10" x14ac:dyDescent="0.2">
      <c r="A16">
        <f t="shared" si="3"/>
        <v>4</v>
      </c>
      <c r="B16" t="str">
        <f>"Name " &amp; ROUND((ROW()-15)/2,0)</f>
        <v>Name 1</v>
      </c>
      <c r="C16" t="str">
        <f t="shared" si="2"/>
        <v>54</v>
      </c>
      <c r="D16" s="32" t="str">
        <f>CHAR(HEX2DEC(C16)+(HEX2DEC(C17)*256))</f>
        <v>T</v>
      </c>
    </row>
    <row r="17" spans="1:4" x14ac:dyDescent="0.2">
      <c r="A17">
        <f t="shared" si="3"/>
        <v>5</v>
      </c>
      <c r="B17" t="str">
        <f t="shared" ref="B17:B47" si="4">"Name " &amp; ROUND((ROW()-15)/2,0)</f>
        <v>Name 1</v>
      </c>
      <c r="C17" t="str">
        <f t="shared" si="2"/>
        <v>00</v>
      </c>
      <c r="D17" s="32"/>
    </row>
    <row r="18" spans="1:4" x14ac:dyDescent="0.2">
      <c r="A18">
        <f t="shared" si="3"/>
        <v>6</v>
      </c>
      <c r="B18" t="str">
        <f t="shared" si="4"/>
        <v>Name 2</v>
      </c>
      <c r="C18" t="str">
        <f t="shared" si="2"/>
        <v>45</v>
      </c>
      <c r="D18" s="32" t="str">
        <f>CHAR(HEX2DEC(C18)+(HEX2DEC(C19)*256))</f>
        <v>E</v>
      </c>
    </row>
    <row r="19" spans="1:4" x14ac:dyDescent="0.2">
      <c r="A19">
        <f t="shared" si="3"/>
        <v>7</v>
      </c>
      <c r="B19" t="str">
        <f t="shared" si="4"/>
        <v>Name 2</v>
      </c>
      <c r="C19" t="str">
        <f t="shared" si="2"/>
        <v>00</v>
      </c>
      <c r="D19" s="32"/>
    </row>
    <row r="20" spans="1:4" x14ac:dyDescent="0.2">
      <c r="A20">
        <f t="shared" si="3"/>
        <v>8</v>
      </c>
      <c r="B20" t="str">
        <f t="shared" si="4"/>
        <v>Name 3</v>
      </c>
      <c r="C20" t="str">
        <f t="shared" si="2"/>
        <v>53</v>
      </c>
      <c r="D20" s="8" t="str">
        <f t="shared" ref="D20" si="5">CHAR(HEX2DEC(C20)+(HEX2DEC(C21)*256))</f>
        <v>S</v>
      </c>
    </row>
    <row r="21" spans="1:4" x14ac:dyDescent="0.2">
      <c r="A21">
        <f t="shared" si="3"/>
        <v>9</v>
      </c>
      <c r="B21" t="str">
        <f t="shared" si="4"/>
        <v>Name 3</v>
      </c>
      <c r="C21" t="str">
        <f t="shared" si="2"/>
        <v>00</v>
      </c>
      <c r="D21" s="8"/>
    </row>
    <row r="22" spans="1:4" x14ac:dyDescent="0.2">
      <c r="A22">
        <f t="shared" si="3"/>
        <v>10</v>
      </c>
      <c r="B22" t="str">
        <f t="shared" si="4"/>
        <v>Name 4</v>
      </c>
      <c r="C22" t="str">
        <f t="shared" si="2"/>
        <v>54</v>
      </c>
      <c r="D22" s="32" t="str">
        <f>CHAR(HEX2DEC(C22)+(HEX2DEC(C23)*256))</f>
        <v>T</v>
      </c>
    </row>
    <row r="23" spans="1:4" x14ac:dyDescent="0.2">
      <c r="A23">
        <f t="shared" si="3"/>
        <v>11</v>
      </c>
      <c r="B23" t="str">
        <f t="shared" si="4"/>
        <v>Name 4</v>
      </c>
      <c r="C23" t="str">
        <f t="shared" si="2"/>
        <v>00</v>
      </c>
      <c r="D23" s="32"/>
    </row>
    <row r="24" spans="1:4" x14ac:dyDescent="0.2">
      <c r="A24">
        <f t="shared" si="3"/>
        <v>12</v>
      </c>
      <c r="B24" t="str">
        <f t="shared" si="4"/>
        <v>Name 5</v>
      </c>
      <c r="C24" t="str">
        <f t="shared" si="2"/>
        <v>20</v>
      </c>
      <c r="D24" s="32" t="str">
        <f>CHAR(HEX2DEC(C24)+(HEX2DEC(C25)*256))</f>
        <v xml:space="preserve"> </v>
      </c>
    </row>
    <row r="25" spans="1:4" x14ac:dyDescent="0.2">
      <c r="A25">
        <f t="shared" si="3"/>
        <v>13</v>
      </c>
      <c r="B25" t="str">
        <f t="shared" si="4"/>
        <v>Name 5</v>
      </c>
      <c r="C25" t="str">
        <f t="shared" si="2"/>
        <v>00</v>
      </c>
      <c r="D25" s="32"/>
    </row>
    <row r="26" spans="1:4" x14ac:dyDescent="0.2">
      <c r="A26">
        <f t="shared" si="3"/>
        <v>14</v>
      </c>
      <c r="B26" t="str">
        <f t="shared" si="4"/>
        <v>Name 6</v>
      </c>
      <c r="C26" t="str">
        <f t="shared" si="2"/>
        <v>54</v>
      </c>
      <c r="D26" s="32" t="str">
        <f>CHAR(HEX2DEC(C26)+(HEX2DEC(C27)*256))</f>
        <v>T</v>
      </c>
    </row>
    <row r="27" spans="1:4" x14ac:dyDescent="0.2">
      <c r="A27">
        <f t="shared" si="3"/>
        <v>15</v>
      </c>
      <c r="B27" t="str">
        <f t="shared" si="4"/>
        <v>Name 6</v>
      </c>
      <c r="C27" t="str">
        <f t="shared" si="2"/>
        <v>00</v>
      </c>
      <c r="D27" s="32"/>
    </row>
    <row r="28" spans="1:4" x14ac:dyDescent="0.2">
      <c r="A28">
        <f t="shared" si="3"/>
        <v>16</v>
      </c>
      <c r="B28" t="str">
        <f t="shared" si="4"/>
        <v>Name 7</v>
      </c>
      <c r="C28" t="str">
        <f t="shared" si="2"/>
        <v>45</v>
      </c>
      <c r="D28" s="32" t="str">
        <f>CHAR(HEX2DEC(C28)+(HEX2DEC(C29)*256))</f>
        <v>E</v>
      </c>
    </row>
    <row r="29" spans="1:4" x14ac:dyDescent="0.2">
      <c r="A29">
        <f t="shared" si="3"/>
        <v>17</v>
      </c>
      <c r="B29" t="str">
        <f t="shared" si="4"/>
        <v>Name 7</v>
      </c>
      <c r="C29" t="str">
        <f t="shared" si="2"/>
        <v>00</v>
      </c>
      <c r="D29" s="32"/>
    </row>
    <row r="30" spans="1:4" x14ac:dyDescent="0.2">
      <c r="A30">
        <f t="shared" si="3"/>
        <v>18</v>
      </c>
      <c r="B30" t="str">
        <f t="shared" si="4"/>
        <v>Name 8</v>
      </c>
      <c r="C30" t="str">
        <f t="shared" si="2"/>
        <v>53</v>
      </c>
      <c r="D30" s="32" t="str">
        <f>CHAR(HEX2DEC(C30)+(HEX2DEC(C31)*256))</f>
        <v>S</v>
      </c>
    </row>
    <row r="31" spans="1:4" x14ac:dyDescent="0.2">
      <c r="A31">
        <f t="shared" si="3"/>
        <v>19</v>
      </c>
      <c r="B31" t="str">
        <f t="shared" si="4"/>
        <v>Name 8</v>
      </c>
      <c r="C31" t="str">
        <f t="shared" si="2"/>
        <v>00</v>
      </c>
      <c r="D31" s="32"/>
    </row>
    <row r="32" spans="1:4" x14ac:dyDescent="0.2">
      <c r="A32">
        <f t="shared" si="3"/>
        <v>20</v>
      </c>
      <c r="B32" t="str">
        <f t="shared" si="4"/>
        <v>Name 9</v>
      </c>
      <c r="C32" t="str">
        <f t="shared" si="2"/>
        <v>54</v>
      </c>
      <c r="D32" s="32" t="str">
        <f>CHAR(HEX2DEC(C32)+(HEX2DEC(C33)*256))</f>
        <v>T</v>
      </c>
    </row>
    <row r="33" spans="1:4" x14ac:dyDescent="0.2">
      <c r="A33">
        <f t="shared" si="3"/>
        <v>21</v>
      </c>
      <c r="B33" t="str">
        <f t="shared" si="4"/>
        <v>Name 9</v>
      </c>
      <c r="C33" t="str">
        <f t="shared" si="2"/>
        <v>00</v>
      </c>
      <c r="D33" s="32"/>
    </row>
    <row r="34" spans="1:4" x14ac:dyDescent="0.2">
      <c r="A34">
        <f t="shared" si="3"/>
        <v>22</v>
      </c>
      <c r="B34" t="str">
        <f t="shared" si="4"/>
        <v>Name 10</v>
      </c>
      <c r="C34" t="str">
        <f t="shared" si="2"/>
        <v>20</v>
      </c>
      <c r="D34" s="32" t="str">
        <f>CHAR(HEX2DEC(C34)+(HEX2DEC(C35)*256))</f>
        <v xml:space="preserve"> </v>
      </c>
    </row>
    <row r="35" spans="1:4" x14ac:dyDescent="0.2">
      <c r="A35">
        <f t="shared" si="3"/>
        <v>23</v>
      </c>
      <c r="B35" t="str">
        <f t="shared" si="4"/>
        <v>Name 10</v>
      </c>
      <c r="C35" t="str">
        <f t="shared" si="2"/>
        <v>00</v>
      </c>
      <c r="D35" s="32"/>
    </row>
    <row r="36" spans="1:4" x14ac:dyDescent="0.2">
      <c r="A36">
        <f t="shared" si="3"/>
        <v>24</v>
      </c>
      <c r="B36" t="str">
        <f t="shared" si="4"/>
        <v>Name 11</v>
      </c>
      <c r="C36" t="str">
        <f t="shared" si="2"/>
        <v>54</v>
      </c>
      <c r="D36" s="32" t="str">
        <f>CHAR(HEX2DEC(C36)+(HEX2DEC(C37)*256))</f>
        <v>T</v>
      </c>
    </row>
    <row r="37" spans="1:4" x14ac:dyDescent="0.2">
      <c r="A37">
        <f t="shared" si="3"/>
        <v>25</v>
      </c>
      <c r="B37" t="str">
        <f t="shared" si="4"/>
        <v>Name 11</v>
      </c>
      <c r="C37" t="str">
        <f t="shared" si="2"/>
        <v>00</v>
      </c>
      <c r="D37" s="32"/>
    </row>
    <row r="38" spans="1:4" x14ac:dyDescent="0.2">
      <c r="A38">
        <f t="shared" si="3"/>
        <v>26</v>
      </c>
      <c r="B38" t="str">
        <f t="shared" si="4"/>
        <v>Name 12</v>
      </c>
      <c r="C38" t="str">
        <f t="shared" si="2"/>
        <v>45</v>
      </c>
      <c r="D38" s="32" t="str">
        <f>CHAR(HEX2DEC(C38)+(HEX2DEC(C39)*256))</f>
        <v>E</v>
      </c>
    </row>
    <row r="39" spans="1:4" x14ac:dyDescent="0.2">
      <c r="A39">
        <f t="shared" si="3"/>
        <v>27</v>
      </c>
      <c r="B39" t="str">
        <f t="shared" si="4"/>
        <v>Name 12</v>
      </c>
      <c r="C39" t="str">
        <f t="shared" si="2"/>
        <v>00</v>
      </c>
      <c r="D39" s="32"/>
    </row>
    <row r="40" spans="1:4" x14ac:dyDescent="0.2">
      <c r="A40">
        <f t="shared" si="3"/>
        <v>28</v>
      </c>
      <c r="B40" t="str">
        <f t="shared" si="4"/>
        <v>Name 13</v>
      </c>
      <c r="C40" t="str">
        <f t="shared" si="2"/>
        <v>53</v>
      </c>
      <c r="D40" s="32" t="str">
        <f>CHAR(HEX2DEC(C40)+(HEX2DEC(C41)*256))</f>
        <v>S</v>
      </c>
    </row>
    <row r="41" spans="1:4" x14ac:dyDescent="0.2">
      <c r="A41">
        <f t="shared" si="3"/>
        <v>29</v>
      </c>
      <c r="B41" t="str">
        <f t="shared" si="4"/>
        <v>Name 13</v>
      </c>
      <c r="C41" t="str">
        <f t="shared" si="2"/>
        <v>00</v>
      </c>
      <c r="D41" s="32"/>
    </row>
    <row r="42" spans="1:4" x14ac:dyDescent="0.2">
      <c r="A42">
        <f t="shared" si="3"/>
        <v>30</v>
      </c>
      <c r="B42" t="str">
        <f t="shared" si="4"/>
        <v>Name 14</v>
      </c>
      <c r="C42" t="str">
        <f t="shared" si="2"/>
        <v>54</v>
      </c>
      <c r="D42" s="32" t="str">
        <f>CHAR(HEX2DEC(C42)+(HEX2DEC(C43)*256))</f>
        <v>T</v>
      </c>
    </row>
    <row r="43" spans="1:4" x14ac:dyDescent="0.2">
      <c r="A43">
        <f t="shared" si="3"/>
        <v>31</v>
      </c>
      <c r="B43" t="str">
        <f t="shared" si="4"/>
        <v>Name 14</v>
      </c>
      <c r="C43" t="str">
        <f t="shared" si="2"/>
        <v>00</v>
      </c>
      <c r="D43" s="32"/>
    </row>
    <row r="44" spans="1:4" x14ac:dyDescent="0.2">
      <c r="A44">
        <f t="shared" si="3"/>
        <v>32</v>
      </c>
      <c r="B44" t="str">
        <f t="shared" si="4"/>
        <v>Name 15</v>
      </c>
      <c r="C44" t="str">
        <f t="shared" si="2"/>
        <v>20</v>
      </c>
      <c r="D44" s="32" t="str">
        <f>CHAR(HEX2DEC(C44)+(HEX2DEC(C45)*256))</f>
        <v xml:space="preserve"> </v>
      </c>
    </row>
    <row r="45" spans="1:4" x14ac:dyDescent="0.2">
      <c r="A45">
        <f t="shared" si="3"/>
        <v>33</v>
      </c>
      <c r="B45" t="str">
        <f t="shared" si="4"/>
        <v>Name 15</v>
      </c>
      <c r="C45" t="str">
        <f t="shared" si="2"/>
        <v>00</v>
      </c>
      <c r="D45" s="32"/>
    </row>
    <row r="46" spans="1:4" x14ac:dyDescent="0.2">
      <c r="A46">
        <f t="shared" si="3"/>
        <v>34</v>
      </c>
      <c r="B46" t="str">
        <f t="shared" si="4"/>
        <v>Name 16</v>
      </c>
      <c r="C46" t="str">
        <f t="shared" si="2"/>
        <v>20</v>
      </c>
      <c r="D46" s="32" t="str">
        <f>CHAR(HEX2DEC(C46)+(HEX2DEC(C47)*256))</f>
        <v xml:space="preserve"> </v>
      </c>
    </row>
    <row r="47" spans="1:4" x14ac:dyDescent="0.2">
      <c r="A47">
        <f t="shared" si="3"/>
        <v>35</v>
      </c>
      <c r="B47" t="str">
        <f t="shared" si="4"/>
        <v>Name 16</v>
      </c>
      <c r="C47" t="str">
        <f t="shared" si="2"/>
        <v>00</v>
      </c>
      <c r="D47" s="32"/>
    </row>
    <row r="48" spans="1:4" x14ac:dyDescent="0.2">
      <c r="D48" s="9"/>
    </row>
    <row r="50" spans="1:9" x14ac:dyDescent="0.2">
      <c r="C50" s="34" t="s">
        <v>96</v>
      </c>
      <c r="D50" s="31"/>
      <c r="E50" s="31"/>
      <c r="F50" s="31"/>
      <c r="G50" s="31"/>
      <c r="H50" s="31"/>
      <c r="I50" s="31"/>
    </row>
    <row r="51" spans="1:9" x14ac:dyDescent="0.2">
      <c r="A51" s="3" t="s">
        <v>79</v>
      </c>
    </row>
    <row r="52" spans="1:9" x14ac:dyDescent="0.2">
      <c r="A52" s="1" t="s">
        <v>0</v>
      </c>
      <c r="B52" s="1" t="s">
        <v>73</v>
      </c>
    </row>
    <row r="53" spans="1:9" x14ac:dyDescent="0.2">
      <c r="A53">
        <v>0</v>
      </c>
      <c r="B53" t="str">
        <f>"Name " &amp; ROUND((ROW()-52)/2,0)</f>
        <v>Name 1</v>
      </c>
      <c r="C53" t="str">
        <f>RIGHT(LEFT($C$50,(ROW()-52)*2),2)</f>
        <v>54</v>
      </c>
      <c r="D53" s="32" t="str">
        <f>CHAR(HEX2DEC(C53)+(HEX2DEC(C54)*256))</f>
        <v>T</v>
      </c>
    </row>
    <row r="54" spans="1:9" x14ac:dyDescent="0.2">
      <c r="A54">
        <f>A53+1</f>
        <v>1</v>
      </c>
      <c r="B54" t="str">
        <f t="shared" ref="B54:B84" si="6">"Name " &amp; ROUND((ROW()-52)/2,0)</f>
        <v>Name 1</v>
      </c>
      <c r="C54" t="str">
        <f t="shared" ref="C54:C117" si="7">RIGHT(LEFT($C$50,(ROW()-52)*2),2)</f>
        <v>00</v>
      </c>
      <c r="D54" s="32"/>
    </row>
    <row r="55" spans="1:9" x14ac:dyDescent="0.2">
      <c r="A55">
        <f t="shared" ref="A55:A118" si="8">A54+1</f>
        <v>2</v>
      </c>
      <c r="B55" t="str">
        <f t="shared" si="6"/>
        <v>Name 2</v>
      </c>
      <c r="C55" t="str">
        <f t="shared" si="7"/>
        <v>00</v>
      </c>
      <c r="D55" s="32" t="e">
        <f>CHAR(HEX2DEC(C55)+(HEX2DEC(C56)*256))</f>
        <v>#VALUE!</v>
      </c>
    </row>
    <row r="56" spans="1:9" x14ac:dyDescent="0.2">
      <c r="A56">
        <f t="shared" si="8"/>
        <v>3</v>
      </c>
      <c r="B56" t="str">
        <f t="shared" si="6"/>
        <v>Name 2</v>
      </c>
      <c r="C56" t="str">
        <f t="shared" si="7"/>
        <v>00</v>
      </c>
      <c r="D56" s="32"/>
    </row>
    <row r="57" spans="1:9" x14ac:dyDescent="0.2">
      <c r="A57">
        <f t="shared" si="8"/>
        <v>4</v>
      </c>
      <c r="B57" t="str">
        <f t="shared" si="6"/>
        <v>Name 3</v>
      </c>
      <c r="C57" t="str">
        <f t="shared" si="7"/>
        <v>00</v>
      </c>
      <c r="D57" s="8" t="e">
        <f t="shared" ref="D57" si="9">CHAR(HEX2DEC(C57)+(HEX2DEC(C58)*256))</f>
        <v>#VALUE!</v>
      </c>
      <c r="F57" s="9"/>
    </row>
    <row r="58" spans="1:9" x14ac:dyDescent="0.2">
      <c r="A58">
        <f t="shared" si="8"/>
        <v>5</v>
      </c>
      <c r="B58" t="str">
        <f t="shared" si="6"/>
        <v>Name 3</v>
      </c>
      <c r="C58" t="str">
        <f t="shared" si="7"/>
        <v>00</v>
      </c>
      <c r="D58" s="8"/>
    </row>
    <row r="59" spans="1:9" x14ac:dyDescent="0.2">
      <c r="A59">
        <f t="shared" si="8"/>
        <v>6</v>
      </c>
      <c r="B59" t="str">
        <f t="shared" si="6"/>
        <v>Name 4</v>
      </c>
      <c r="C59" t="str">
        <f t="shared" si="7"/>
        <v>00</v>
      </c>
      <c r="D59" s="32" t="e">
        <f>CHAR(HEX2DEC(C59)+(HEX2DEC(C60)*256))</f>
        <v>#VALUE!</v>
      </c>
    </row>
    <row r="60" spans="1:9" x14ac:dyDescent="0.2">
      <c r="A60">
        <f t="shared" si="8"/>
        <v>7</v>
      </c>
      <c r="B60" t="str">
        <f t="shared" si="6"/>
        <v>Name 4</v>
      </c>
      <c r="C60" t="str">
        <f t="shared" si="7"/>
        <v>00</v>
      </c>
      <c r="D60" s="32"/>
    </row>
    <row r="61" spans="1:9" x14ac:dyDescent="0.2">
      <c r="A61">
        <f t="shared" si="8"/>
        <v>8</v>
      </c>
      <c r="B61" t="str">
        <f t="shared" si="6"/>
        <v>Name 5</v>
      </c>
      <c r="C61" t="str">
        <f t="shared" si="7"/>
        <v>00</v>
      </c>
      <c r="D61" s="32" t="e">
        <f>CHAR(HEX2DEC(C61)+(HEX2DEC(C62)*256))</f>
        <v>#VALUE!</v>
      </c>
    </row>
    <row r="62" spans="1:9" x14ac:dyDescent="0.2">
      <c r="A62">
        <f t="shared" si="8"/>
        <v>9</v>
      </c>
      <c r="B62" t="str">
        <f t="shared" si="6"/>
        <v>Name 5</v>
      </c>
      <c r="C62" t="str">
        <f t="shared" si="7"/>
        <v>00</v>
      </c>
      <c r="D62" s="32"/>
    </row>
    <row r="63" spans="1:9" x14ac:dyDescent="0.2">
      <c r="A63">
        <f t="shared" si="8"/>
        <v>10</v>
      </c>
      <c r="B63" t="str">
        <f t="shared" si="6"/>
        <v>Name 6</v>
      </c>
      <c r="C63" t="str">
        <f t="shared" si="7"/>
        <v>00</v>
      </c>
      <c r="D63" s="32" t="e">
        <f>CHAR(HEX2DEC(C63)+(HEX2DEC(C64)*256))</f>
        <v>#VALUE!</v>
      </c>
    </row>
    <row r="64" spans="1:9" x14ac:dyDescent="0.2">
      <c r="A64">
        <f t="shared" si="8"/>
        <v>11</v>
      </c>
      <c r="B64" t="str">
        <f t="shared" si="6"/>
        <v>Name 6</v>
      </c>
      <c r="C64" t="str">
        <f t="shared" si="7"/>
        <v>00</v>
      </c>
      <c r="D64" s="32"/>
    </row>
    <row r="65" spans="1:4" x14ac:dyDescent="0.2">
      <c r="A65">
        <f t="shared" si="8"/>
        <v>12</v>
      </c>
      <c r="B65" t="str">
        <f t="shared" si="6"/>
        <v>Name 7</v>
      </c>
      <c r="C65" t="str">
        <f t="shared" si="7"/>
        <v>00</v>
      </c>
      <c r="D65" s="32" t="e">
        <f>CHAR(HEX2DEC(C65)+(HEX2DEC(C66)*256))</f>
        <v>#VALUE!</v>
      </c>
    </row>
    <row r="66" spans="1:4" x14ac:dyDescent="0.2">
      <c r="A66">
        <f t="shared" si="8"/>
        <v>13</v>
      </c>
      <c r="B66" t="str">
        <f t="shared" si="6"/>
        <v>Name 7</v>
      </c>
      <c r="C66" t="str">
        <f t="shared" si="7"/>
        <v>00</v>
      </c>
      <c r="D66" s="32"/>
    </row>
    <row r="67" spans="1:4" x14ac:dyDescent="0.2">
      <c r="A67">
        <f t="shared" si="8"/>
        <v>14</v>
      </c>
      <c r="B67" t="str">
        <f t="shared" si="6"/>
        <v>Name 8</v>
      </c>
      <c r="C67" t="str">
        <f t="shared" si="7"/>
        <v>00</v>
      </c>
      <c r="D67" s="32" t="e">
        <f>CHAR(HEX2DEC(C67)+(HEX2DEC(C68)*256))</f>
        <v>#VALUE!</v>
      </c>
    </row>
    <row r="68" spans="1:4" x14ac:dyDescent="0.2">
      <c r="A68">
        <f t="shared" si="8"/>
        <v>15</v>
      </c>
      <c r="B68" t="str">
        <f t="shared" si="6"/>
        <v>Name 8</v>
      </c>
      <c r="C68" t="str">
        <f t="shared" si="7"/>
        <v>00</v>
      </c>
      <c r="D68" s="32"/>
    </row>
    <row r="69" spans="1:4" x14ac:dyDescent="0.2">
      <c r="A69">
        <f t="shared" si="8"/>
        <v>16</v>
      </c>
      <c r="B69" t="str">
        <f t="shared" si="6"/>
        <v>Name 9</v>
      </c>
      <c r="C69" t="str">
        <f t="shared" si="7"/>
        <v>00</v>
      </c>
      <c r="D69" s="32" t="e">
        <f>CHAR(HEX2DEC(C69)+(HEX2DEC(C70)*256))</f>
        <v>#VALUE!</v>
      </c>
    </row>
    <row r="70" spans="1:4" x14ac:dyDescent="0.2">
      <c r="A70">
        <f t="shared" si="8"/>
        <v>17</v>
      </c>
      <c r="B70" t="str">
        <f t="shared" si="6"/>
        <v>Name 9</v>
      </c>
      <c r="C70" t="str">
        <f t="shared" si="7"/>
        <v>00</v>
      </c>
      <c r="D70" s="32"/>
    </row>
    <row r="71" spans="1:4" x14ac:dyDescent="0.2">
      <c r="A71">
        <f t="shared" si="8"/>
        <v>18</v>
      </c>
      <c r="B71" t="str">
        <f t="shared" si="6"/>
        <v>Name 10</v>
      </c>
      <c r="C71" t="str">
        <f t="shared" si="7"/>
        <v>00</v>
      </c>
      <c r="D71" s="32" t="e">
        <f>CHAR(HEX2DEC(C71)+(HEX2DEC(C72)*256))</f>
        <v>#VALUE!</v>
      </c>
    </row>
    <row r="72" spans="1:4" x14ac:dyDescent="0.2">
      <c r="A72">
        <f t="shared" si="8"/>
        <v>19</v>
      </c>
      <c r="B72" t="str">
        <f t="shared" si="6"/>
        <v>Name 10</v>
      </c>
      <c r="C72" t="str">
        <f t="shared" si="7"/>
        <v>00</v>
      </c>
      <c r="D72" s="32"/>
    </row>
    <row r="73" spans="1:4" x14ac:dyDescent="0.2">
      <c r="A73">
        <f t="shared" si="8"/>
        <v>20</v>
      </c>
      <c r="B73" t="str">
        <f t="shared" si="6"/>
        <v>Name 11</v>
      </c>
      <c r="C73" t="str">
        <f t="shared" si="7"/>
        <v>00</v>
      </c>
      <c r="D73" s="32" t="e">
        <f>CHAR(HEX2DEC(C73)+(HEX2DEC(C74)*256))</f>
        <v>#VALUE!</v>
      </c>
    </row>
    <row r="74" spans="1:4" x14ac:dyDescent="0.2">
      <c r="A74">
        <f t="shared" si="8"/>
        <v>21</v>
      </c>
      <c r="B74" t="str">
        <f t="shared" si="6"/>
        <v>Name 11</v>
      </c>
      <c r="C74" t="str">
        <f t="shared" si="7"/>
        <v>00</v>
      </c>
      <c r="D74" s="32"/>
    </row>
    <row r="75" spans="1:4" x14ac:dyDescent="0.2">
      <c r="A75">
        <f t="shared" si="8"/>
        <v>22</v>
      </c>
      <c r="B75" t="str">
        <f t="shared" si="6"/>
        <v>Name 12</v>
      </c>
      <c r="C75" t="str">
        <f t="shared" si="7"/>
        <v>00</v>
      </c>
      <c r="D75" s="32" t="e">
        <f>CHAR(HEX2DEC(C75)+(HEX2DEC(C76)*256))</f>
        <v>#VALUE!</v>
      </c>
    </row>
    <row r="76" spans="1:4" x14ac:dyDescent="0.2">
      <c r="A76">
        <f t="shared" si="8"/>
        <v>23</v>
      </c>
      <c r="B76" t="str">
        <f t="shared" si="6"/>
        <v>Name 12</v>
      </c>
      <c r="C76" t="str">
        <f t="shared" si="7"/>
        <v>00</v>
      </c>
      <c r="D76" s="32"/>
    </row>
    <row r="77" spans="1:4" x14ac:dyDescent="0.2">
      <c r="A77">
        <f t="shared" si="8"/>
        <v>24</v>
      </c>
      <c r="B77" t="str">
        <f t="shared" si="6"/>
        <v>Name 13</v>
      </c>
      <c r="C77" t="str">
        <f t="shared" si="7"/>
        <v>00</v>
      </c>
      <c r="D77" s="32" t="e">
        <f>CHAR(HEX2DEC(C77)+(HEX2DEC(C78)*256))</f>
        <v>#VALUE!</v>
      </c>
    </row>
    <row r="78" spans="1:4" x14ac:dyDescent="0.2">
      <c r="A78">
        <f t="shared" si="8"/>
        <v>25</v>
      </c>
      <c r="B78" t="str">
        <f t="shared" si="6"/>
        <v>Name 13</v>
      </c>
      <c r="C78" t="str">
        <f t="shared" si="7"/>
        <v>00</v>
      </c>
      <c r="D78" s="32"/>
    </row>
    <row r="79" spans="1:4" x14ac:dyDescent="0.2">
      <c r="A79">
        <f t="shared" si="8"/>
        <v>26</v>
      </c>
      <c r="B79" t="str">
        <f t="shared" si="6"/>
        <v>Name 14</v>
      </c>
      <c r="C79" t="str">
        <f t="shared" si="7"/>
        <v>00</v>
      </c>
      <c r="D79" s="32" t="e">
        <f>CHAR(HEX2DEC(C79)+(HEX2DEC(C80)*256))</f>
        <v>#VALUE!</v>
      </c>
    </row>
    <row r="80" spans="1:4" x14ac:dyDescent="0.2">
      <c r="A80">
        <f t="shared" si="8"/>
        <v>27</v>
      </c>
      <c r="B80" t="str">
        <f t="shared" si="6"/>
        <v>Name 14</v>
      </c>
      <c r="C80" t="str">
        <f t="shared" si="7"/>
        <v>00</v>
      </c>
      <c r="D80" s="32"/>
    </row>
    <row r="81" spans="1:4" x14ac:dyDescent="0.2">
      <c r="A81">
        <f t="shared" si="8"/>
        <v>28</v>
      </c>
      <c r="B81" t="str">
        <f t="shared" si="6"/>
        <v>Name 15</v>
      </c>
      <c r="C81" t="str">
        <f t="shared" si="7"/>
        <v>00</v>
      </c>
      <c r="D81" s="32" t="e">
        <f>CHAR(HEX2DEC(C81)+(HEX2DEC(C82)*256))</f>
        <v>#VALUE!</v>
      </c>
    </row>
    <row r="82" spans="1:4" x14ac:dyDescent="0.2">
      <c r="A82">
        <f t="shared" si="8"/>
        <v>29</v>
      </c>
      <c r="B82" t="str">
        <f t="shared" si="6"/>
        <v>Name 15</v>
      </c>
      <c r="C82" t="str">
        <f t="shared" si="7"/>
        <v>00</v>
      </c>
      <c r="D82" s="32"/>
    </row>
    <row r="83" spans="1:4" x14ac:dyDescent="0.2">
      <c r="A83">
        <f t="shared" si="8"/>
        <v>30</v>
      </c>
      <c r="B83" t="str">
        <f t="shared" si="6"/>
        <v>Name 16</v>
      </c>
      <c r="C83" t="str">
        <f t="shared" si="7"/>
        <v>00</v>
      </c>
      <c r="D83" s="32" t="e">
        <f>CHAR(HEX2DEC(C83)+(HEX2DEC(C84)*256))</f>
        <v>#VALUE!</v>
      </c>
    </row>
    <row r="84" spans="1:4" x14ac:dyDescent="0.2">
      <c r="A84">
        <f t="shared" si="8"/>
        <v>31</v>
      </c>
      <c r="B84" t="str">
        <f t="shared" si="6"/>
        <v>Name 16</v>
      </c>
      <c r="C84" t="str">
        <f t="shared" si="7"/>
        <v>00</v>
      </c>
      <c r="D84" s="32"/>
    </row>
    <row r="85" spans="1:4" x14ac:dyDescent="0.2">
      <c r="A85">
        <f t="shared" si="8"/>
        <v>32</v>
      </c>
      <c r="B85" t="str">
        <f>"Index " &amp; ROUND((ROW()-84)/2,0)</f>
        <v>Index 1</v>
      </c>
      <c r="C85" t="str">
        <f t="shared" si="7"/>
        <v>00</v>
      </c>
      <c r="D85" s="33">
        <f>HEX2DEC(C85)+(HEX2DEC(C86)*256)</f>
        <v>0</v>
      </c>
    </row>
    <row r="86" spans="1:4" x14ac:dyDescent="0.2">
      <c r="A86">
        <f t="shared" si="8"/>
        <v>33</v>
      </c>
      <c r="B86" t="str">
        <f t="shared" ref="B86:B148" si="10">"Index " &amp; ROUND((ROW()-84)/2,0)</f>
        <v>Index 1</v>
      </c>
      <c r="C86" t="str">
        <f t="shared" si="7"/>
        <v>00</v>
      </c>
      <c r="D86" s="33"/>
    </row>
    <row r="87" spans="1:4" x14ac:dyDescent="0.2">
      <c r="A87">
        <f t="shared" si="8"/>
        <v>34</v>
      </c>
      <c r="B87" t="str">
        <f t="shared" si="10"/>
        <v>Index 2</v>
      </c>
      <c r="C87" t="str">
        <f t="shared" si="7"/>
        <v>00</v>
      </c>
      <c r="D87" s="33">
        <f t="shared" ref="D87" si="11">HEX2DEC(C87)+(HEX2DEC(C88)*256)</f>
        <v>0</v>
      </c>
    </row>
    <row r="88" spans="1:4" x14ac:dyDescent="0.2">
      <c r="A88">
        <f t="shared" si="8"/>
        <v>35</v>
      </c>
      <c r="B88" t="str">
        <f t="shared" si="10"/>
        <v>Index 2</v>
      </c>
      <c r="C88" t="str">
        <f t="shared" si="7"/>
        <v>00</v>
      </c>
      <c r="D88" s="33"/>
    </row>
    <row r="89" spans="1:4" x14ac:dyDescent="0.2">
      <c r="A89">
        <f t="shared" si="8"/>
        <v>36</v>
      </c>
      <c r="B89" t="str">
        <f t="shared" si="10"/>
        <v>Index 3</v>
      </c>
      <c r="C89" t="str">
        <f t="shared" si="7"/>
        <v>00</v>
      </c>
      <c r="D89" s="33">
        <f t="shared" ref="D89" si="12">HEX2DEC(C89)+(HEX2DEC(C90)*256)</f>
        <v>0</v>
      </c>
    </row>
    <row r="90" spans="1:4" x14ac:dyDescent="0.2">
      <c r="A90">
        <f t="shared" si="8"/>
        <v>37</v>
      </c>
      <c r="B90" t="str">
        <f t="shared" si="10"/>
        <v>Index 3</v>
      </c>
      <c r="C90" t="str">
        <f t="shared" si="7"/>
        <v>00</v>
      </c>
      <c r="D90" s="33"/>
    </row>
    <row r="91" spans="1:4" x14ac:dyDescent="0.2">
      <c r="A91">
        <f t="shared" si="8"/>
        <v>38</v>
      </c>
      <c r="B91" t="str">
        <f t="shared" si="10"/>
        <v>Index 4</v>
      </c>
      <c r="C91" t="str">
        <f t="shared" si="7"/>
        <v>00</v>
      </c>
      <c r="D91" s="33">
        <f t="shared" ref="D91" si="13">HEX2DEC(C91)+(HEX2DEC(C92)*256)</f>
        <v>0</v>
      </c>
    </row>
    <row r="92" spans="1:4" x14ac:dyDescent="0.2">
      <c r="A92">
        <f t="shared" si="8"/>
        <v>39</v>
      </c>
      <c r="B92" t="str">
        <f t="shared" si="10"/>
        <v>Index 4</v>
      </c>
      <c r="C92" t="str">
        <f t="shared" si="7"/>
        <v>00</v>
      </c>
      <c r="D92" s="33"/>
    </row>
    <row r="93" spans="1:4" x14ac:dyDescent="0.2">
      <c r="A93">
        <f t="shared" si="8"/>
        <v>40</v>
      </c>
      <c r="B93" t="str">
        <f t="shared" si="10"/>
        <v>Index 5</v>
      </c>
      <c r="C93" t="str">
        <f t="shared" si="7"/>
        <v>00</v>
      </c>
      <c r="D93" s="33">
        <f t="shared" ref="D93" si="14">HEX2DEC(C93)+(HEX2DEC(C94)*256)</f>
        <v>0</v>
      </c>
    </row>
    <row r="94" spans="1:4" x14ac:dyDescent="0.2">
      <c r="A94">
        <f t="shared" si="8"/>
        <v>41</v>
      </c>
      <c r="B94" t="str">
        <f t="shared" si="10"/>
        <v>Index 5</v>
      </c>
      <c r="C94" t="str">
        <f t="shared" si="7"/>
        <v>00</v>
      </c>
      <c r="D94" s="33"/>
    </row>
    <row r="95" spans="1:4" x14ac:dyDescent="0.2">
      <c r="A95">
        <f t="shared" si="8"/>
        <v>42</v>
      </c>
      <c r="B95" t="str">
        <f t="shared" si="10"/>
        <v>Index 6</v>
      </c>
      <c r="C95" t="str">
        <f t="shared" si="7"/>
        <v>00</v>
      </c>
      <c r="D95" s="33">
        <f t="shared" ref="D95" si="15">HEX2DEC(C95)+(HEX2DEC(C96)*256)</f>
        <v>0</v>
      </c>
    </row>
    <row r="96" spans="1:4" x14ac:dyDescent="0.2">
      <c r="A96">
        <f t="shared" si="8"/>
        <v>43</v>
      </c>
      <c r="B96" t="str">
        <f t="shared" si="10"/>
        <v>Index 6</v>
      </c>
      <c r="C96" t="str">
        <f t="shared" si="7"/>
        <v>00</v>
      </c>
      <c r="D96" s="33"/>
    </row>
    <row r="97" spans="1:4" x14ac:dyDescent="0.2">
      <c r="A97">
        <f t="shared" si="8"/>
        <v>44</v>
      </c>
      <c r="B97" t="str">
        <f t="shared" si="10"/>
        <v>Index 7</v>
      </c>
      <c r="C97" t="str">
        <f t="shared" si="7"/>
        <v>00</v>
      </c>
      <c r="D97" s="33">
        <f t="shared" ref="D97" si="16">HEX2DEC(C97)+(HEX2DEC(C98)*256)</f>
        <v>0</v>
      </c>
    </row>
    <row r="98" spans="1:4" x14ac:dyDescent="0.2">
      <c r="A98">
        <f t="shared" si="8"/>
        <v>45</v>
      </c>
      <c r="B98" t="str">
        <f t="shared" si="10"/>
        <v>Index 7</v>
      </c>
      <c r="C98" t="str">
        <f t="shared" si="7"/>
        <v>00</v>
      </c>
      <c r="D98" s="33"/>
    </row>
    <row r="99" spans="1:4" x14ac:dyDescent="0.2">
      <c r="A99">
        <f t="shared" si="8"/>
        <v>46</v>
      </c>
      <c r="B99" t="str">
        <f t="shared" si="10"/>
        <v>Index 8</v>
      </c>
      <c r="C99" t="str">
        <f t="shared" si="7"/>
        <v>00</v>
      </c>
      <c r="D99" s="33">
        <f t="shared" ref="D99" si="17">HEX2DEC(C99)+(HEX2DEC(C100)*256)</f>
        <v>0</v>
      </c>
    </row>
    <row r="100" spans="1:4" x14ac:dyDescent="0.2">
      <c r="A100">
        <f t="shared" si="8"/>
        <v>47</v>
      </c>
      <c r="B100" t="str">
        <f t="shared" si="10"/>
        <v>Index 8</v>
      </c>
      <c r="C100" t="str">
        <f t="shared" si="7"/>
        <v>00</v>
      </c>
      <c r="D100" s="33"/>
    </row>
    <row r="101" spans="1:4" x14ac:dyDescent="0.2">
      <c r="A101">
        <f t="shared" si="8"/>
        <v>48</v>
      </c>
      <c r="B101" t="str">
        <f t="shared" si="10"/>
        <v>Index 9</v>
      </c>
      <c r="C101" t="str">
        <f t="shared" si="7"/>
        <v>00</v>
      </c>
      <c r="D101" s="33">
        <f t="shared" ref="D101" si="18">HEX2DEC(C101)+(HEX2DEC(C102)*256)</f>
        <v>0</v>
      </c>
    </row>
    <row r="102" spans="1:4" x14ac:dyDescent="0.2">
      <c r="A102">
        <f t="shared" si="8"/>
        <v>49</v>
      </c>
      <c r="B102" t="str">
        <f t="shared" si="10"/>
        <v>Index 9</v>
      </c>
      <c r="C102" t="str">
        <f t="shared" si="7"/>
        <v>00</v>
      </c>
      <c r="D102" s="33"/>
    </row>
    <row r="103" spans="1:4" x14ac:dyDescent="0.2">
      <c r="A103">
        <f t="shared" si="8"/>
        <v>50</v>
      </c>
      <c r="B103" t="str">
        <f t="shared" si="10"/>
        <v>Index 10</v>
      </c>
      <c r="C103" t="str">
        <f t="shared" si="7"/>
        <v>00</v>
      </c>
      <c r="D103" s="33">
        <f t="shared" ref="D103" si="19">HEX2DEC(C103)+(HEX2DEC(C104)*256)</f>
        <v>0</v>
      </c>
    </row>
    <row r="104" spans="1:4" x14ac:dyDescent="0.2">
      <c r="A104">
        <f t="shared" si="8"/>
        <v>51</v>
      </c>
      <c r="B104" t="str">
        <f t="shared" si="10"/>
        <v>Index 10</v>
      </c>
      <c r="C104" t="str">
        <f t="shared" si="7"/>
        <v>00</v>
      </c>
      <c r="D104" s="33"/>
    </row>
    <row r="105" spans="1:4" x14ac:dyDescent="0.2">
      <c r="A105">
        <f t="shared" si="8"/>
        <v>52</v>
      </c>
      <c r="B105" t="str">
        <f t="shared" si="10"/>
        <v>Index 11</v>
      </c>
      <c r="C105" t="str">
        <f t="shared" si="7"/>
        <v>00</v>
      </c>
      <c r="D105" s="33">
        <f t="shared" ref="D105" si="20">HEX2DEC(C105)+(HEX2DEC(C106)*256)</f>
        <v>0</v>
      </c>
    </row>
    <row r="106" spans="1:4" x14ac:dyDescent="0.2">
      <c r="A106">
        <f t="shared" si="8"/>
        <v>53</v>
      </c>
      <c r="B106" t="str">
        <f t="shared" si="10"/>
        <v>Index 11</v>
      </c>
      <c r="C106" t="str">
        <f t="shared" si="7"/>
        <v>00</v>
      </c>
      <c r="D106" s="33"/>
    </row>
    <row r="107" spans="1:4" x14ac:dyDescent="0.2">
      <c r="A107">
        <f t="shared" si="8"/>
        <v>54</v>
      </c>
      <c r="B107" t="str">
        <f t="shared" si="10"/>
        <v>Index 12</v>
      </c>
      <c r="C107" t="str">
        <f t="shared" si="7"/>
        <v>00</v>
      </c>
      <c r="D107" s="33">
        <f t="shared" ref="D107" si="21">HEX2DEC(C107)+(HEX2DEC(C108)*256)</f>
        <v>0</v>
      </c>
    </row>
    <row r="108" spans="1:4" x14ac:dyDescent="0.2">
      <c r="A108">
        <f t="shared" si="8"/>
        <v>55</v>
      </c>
      <c r="B108" t="str">
        <f t="shared" si="10"/>
        <v>Index 12</v>
      </c>
      <c r="C108" t="str">
        <f t="shared" si="7"/>
        <v>00</v>
      </c>
      <c r="D108" s="33"/>
    </row>
    <row r="109" spans="1:4" x14ac:dyDescent="0.2">
      <c r="A109">
        <f t="shared" si="8"/>
        <v>56</v>
      </c>
      <c r="B109" t="str">
        <f t="shared" si="10"/>
        <v>Index 13</v>
      </c>
      <c r="C109" t="str">
        <f t="shared" si="7"/>
        <v>00</v>
      </c>
      <c r="D109" s="33">
        <f t="shared" ref="D109" si="22">HEX2DEC(C109)+(HEX2DEC(C110)*256)</f>
        <v>0</v>
      </c>
    </row>
    <row r="110" spans="1:4" x14ac:dyDescent="0.2">
      <c r="A110">
        <f t="shared" si="8"/>
        <v>57</v>
      </c>
      <c r="B110" t="str">
        <f t="shared" si="10"/>
        <v>Index 13</v>
      </c>
      <c r="C110" t="str">
        <f t="shared" si="7"/>
        <v>00</v>
      </c>
      <c r="D110" s="33"/>
    </row>
    <row r="111" spans="1:4" x14ac:dyDescent="0.2">
      <c r="A111">
        <f t="shared" si="8"/>
        <v>58</v>
      </c>
      <c r="B111" t="str">
        <f t="shared" si="10"/>
        <v>Index 14</v>
      </c>
      <c r="C111" t="str">
        <f t="shared" si="7"/>
        <v>00</v>
      </c>
      <c r="D111" s="33">
        <f t="shared" ref="D111" si="23">HEX2DEC(C111)+(HEX2DEC(C112)*256)</f>
        <v>0</v>
      </c>
    </row>
    <row r="112" spans="1:4" x14ac:dyDescent="0.2">
      <c r="A112">
        <f t="shared" si="8"/>
        <v>59</v>
      </c>
      <c r="B112" t="str">
        <f t="shared" si="10"/>
        <v>Index 14</v>
      </c>
      <c r="C112" t="str">
        <f t="shared" si="7"/>
        <v>00</v>
      </c>
      <c r="D112" s="33"/>
    </row>
    <row r="113" spans="1:4" x14ac:dyDescent="0.2">
      <c r="A113">
        <f t="shared" si="8"/>
        <v>60</v>
      </c>
      <c r="B113" t="str">
        <f t="shared" si="10"/>
        <v>Index 15</v>
      </c>
      <c r="C113" t="str">
        <f t="shared" si="7"/>
        <v>00</v>
      </c>
      <c r="D113" s="33">
        <f t="shared" ref="D113" si="24">HEX2DEC(C113)+(HEX2DEC(C114)*256)</f>
        <v>0</v>
      </c>
    </row>
    <row r="114" spans="1:4" x14ac:dyDescent="0.2">
      <c r="A114">
        <f t="shared" si="8"/>
        <v>61</v>
      </c>
      <c r="B114" t="str">
        <f t="shared" si="10"/>
        <v>Index 15</v>
      </c>
      <c r="C114" t="str">
        <f t="shared" si="7"/>
        <v>00</v>
      </c>
      <c r="D114" s="33"/>
    </row>
    <row r="115" spans="1:4" x14ac:dyDescent="0.2">
      <c r="A115">
        <f t="shared" si="8"/>
        <v>62</v>
      </c>
      <c r="B115" t="str">
        <f t="shared" si="10"/>
        <v>Index 16</v>
      </c>
      <c r="C115" t="str">
        <f t="shared" si="7"/>
        <v>00</v>
      </c>
      <c r="D115" s="33">
        <f t="shared" ref="D115" si="25">HEX2DEC(C115)+(HEX2DEC(C116)*256)</f>
        <v>0</v>
      </c>
    </row>
    <row r="116" spans="1:4" x14ac:dyDescent="0.2">
      <c r="A116">
        <f t="shared" si="8"/>
        <v>63</v>
      </c>
      <c r="B116" t="str">
        <f t="shared" si="10"/>
        <v>Index 16</v>
      </c>
      <c r="C116" t="str">
        <f t="shared" si="7"/>
        <v>00</v>
      </c>
      <c r="D116" s="33"/>
    </row>
    <row r="117" spans="1:4" x14ac:dyDescent="0.2">
      <c r="A117">
        <f t="shared" si="8"/>
        <v>64</v>
      </c>
      <c r="B117" t="str">
        <f t="shared" si="10"/>
        <v>Index 17</v>
      </c>
      <c r="C117" t="str">
        <f t="shared" si="7"/>
        <v>00</v>
      </c>
      <c r="D117" s="33">
        <f t="shared" ref="D117" si="26">HEX2DEC(C117)+(HEX2DEC(C118)*256)</f>
        <v>0</v>
      </c>
    </row>
    <row r="118" spans="1:4" x14ac:dyDescent="0.2">
      <c r="A118">
        <f t="shared" si="8"/>
        <v>65</v>
      </c>
      <c r="B118" t="str">
        <f t="shared" si="10"/>
        <v>Index 17</v>
      </c>
      <c r="C118" t="str">
        <f t="shared" ref="C118:C148" si="27">RIGHT(LEFT($C$50,(ROW()-52)*2),2)</f>
        <v>00</v>
      </c>
      <c r="D118" s="33"/>
    </row>
    <row r="119" spans="1:4" x14ac:dyDescent="0.2">
      <c r="A119">
        <f t="shared" ref="A119:A148" si="28">A118+1</f>
        <v>66</v>
      </c>
      <c r="B119" t="str">
        <f t="shared" si="10"/>
        <v>Index 18</v>
      </c>
      <c r="C119" t="str">
        <f t="shared" si="27"/>
        <v>00</v>
      </c>
      <c r="D119" s="33">
        <f t="shared" ref="D119" si="29">HEX2DEC(C119)+(HEX2DEC(C120)*256)</f>
        <v>0</v>
      </c>
    </row>
    <row r="120" spans="1:4" x14ac:dyDescent="0.2">
      <c r="A120">
        <f t="shared" si="28"/>
        <v>67</v>
      </c>
      <c r="B120" t="str">
        <f t="shared" si="10"/>
        <v>Index 18</v>
      </c>
      <c r="C120" t="str">
        <f t="shared" si="27"/>
        <v>00</v>
      </c>
      <c r="D120" s="33"/>
    </row>
    <row r="121" spans="1:4" x14ac:dyDescent="0.2">
      <c r="A121">
        <f t="shared" si="28"/>
        <v>68</v>
      </c>
      <c r="B121" t="str">
        <f t="shared" si="10"/>
        <v>Index 19</v>
      </c>
      <c r="C121" t="str">
        <f t="shared" si="27"/>
        <v>00</v>
      </c>
      <c r="D121" s="33">
        <f t="shared" ref="D121" si="30">HEX2DEC(C121)+(HEX2DEC(C122)*256)</f>
        <v>0</v>
      </c>
    </row>
    <row r="122" spans="1:4" x14ac:dyDescent="0.2">
      <c r="A122">
        <f t="shared" si="28"/>
        <v>69</v>
      </c>
      <c r="B122" t="str">
        <f t="shared" si="10"/>
        <v>Index 19</v>
      </c>
      <c r="C122" t="str">
        <f t="shared" si="27"/>
        <v>00</v>
      </c>
      <c r="D122" s="33"/>
    </row>
    <row r="123" spans="1:4" x14ac:dyDescent="0.2">
      <c r="A123">
        <f t="shared" si="28"/>
        <v>70</v>
      </c>
      <c r="B123" t="str">
        <f t="shared" si="10"/>
        <v>Index 20</v>
      </c>
      <c r="C123" t="str">
        <f t="shared" si="27"/>
        <v>00</v>
      </c>
      <c r="D123" s="33">
        <f t="shared" ref="D123" si="31">HEX2DEC(C123)+(HEX2DEC(C124)*256)</f>
        <v>0</v>
      </c>
    </row>
    <row r="124" spans="1:4" x14ac:dyDescent="0.2">
      <c r="A124">
        <f t="shared" si="28"/>
        <v>71</v>
      </c>
      <c r="B124" t="str">
        <f t="shared" si="10"/>
        <v>Index 20</v>
      </c>
      <c r="C124" t="str">
        <f t="shared" si="27"/>
        <v>00</v>
      </c>
      <c r="D124" s="33"/>
    </row>
    <row r="125" spans="1:4" x14ac:dyDescent="0.2">
      <c r="A125">
        <f t="shared" si="28"/>
        <v>72</v>
      </c>
      <c r="B125" t="str">
        <f t="shared" si="10"/>
        <v>Index 21</v>
      </c>
      <c r="C125" t="str">
        <f t="shared" si="27"/>
        <v>00</v>
      </c>
      <c r="D125" s="33">
        <f t="shared" ref="D125" si="32">HEX2DEC(C125)+(HEX2DEC(C126)*256)</f>
        <v>0</v>
      </c>
    </row>
    <row r="126" spans="1:4" x14ac:dyDescent="0.2">
      <c r="A126">
        <f t="shared" si="28"/>
        <v>73</v>
      </c>
      <c r="B126" t="str">
        <f t="shared" si="10"/>
        <v>Index 21</v>
      </c>
      <c r="C126" t="str">
        <f t="shared" si="27"/>
        <v>00</v>
      </c>
      <c r="D126" s="33"/>
    </row>
    <row r="127" spans="1:4" x14ac:dyDescent="0.2">
      <c r="A127">
        <f t="shared" si="28"/>
        <v>74</v>
      </c>
      <c r="B127" t="str">
        <f t="shared" si="10"/>
        <v>Index 22</v>
      </c>
      <c r="C127" t="str">
        <f t="shared" si="27"/>
        <v>00</v>
      </c>
      <c r="D127" s="33">
        <f t="shared" ref="D127" si="33">HEX2DEC(C127)+(HEX2DEC(C128)*256)</f>
        <v>0</v>
      </c>
    </row>
    <row r="128" spans="1:4" x14ac:dyDescent="0.2">
      <c r="A128">
        <f t="shared" si="28"/>
        <v>75</v>
      </c>
      <c r="B128" t="str">
        <f t="shared" si="10"/>
        <v>Index 22</v>
      </c>
      <c r="C128" t="str">
        <f t="shared" si="27"/>
        <v>00</v>
      </c>
      <c r="D128" s="33"/>
    </row>
    <row r="129" spans="1:4" x14ac:dyDescent="0.2">
      <c r="A129">
        <f t="shared" si="28"/>
        <v>76</v>
      </c>
      <c r="B129" t="str">
        <f t="shared" si="10"/>
        <v>Index 23</v>
      </c>
      <c r="C129" t="str">
        <f t="shared" si="27"/>
        <v>00</v>
      </c>
      <c r="D129" s="33">
        <f t="shared" ref="D129" si="34">HEX2DEC(C129)+(HEX2DEC(C130)*256)</f>
        <v>0</v>
      </c>
    </row>
    <row r="130" spans="1:4" x14ac:dyDescent="0.2">
      <c r="A130">
        <f t="shared" si="28"/>
        <v>77</v>
      </c>
      <c r="B130" t="str">
        <f t="shared" si="10"/>
        <v>Index 23</v>
      </c>
      <c r="C130" t="str">
        <f t="shared" si="27"/>
        <v>00</v>
      </c>
      <c r="D130" s="33"/>
    </row>
    <row r="131" spans="1:4" x14ac:dyDescent="0.2">
      <c r="A131">
        <f t="shared" si="28"/>
        <v>78</v>
      </c>
      <c r="B131" t="str">
        <f t="shared" si="10"/>
        <v>Index 24</v>
      </c>
      <c r="C131" t="str">
        <f t="shared" si="27"/>
        <v>00</v>
      </c>
      <c r="D131" s="33">
        <f t="shared" ref="D131" si="35">HEX2DEC(C131)+(HEX2DEC(C132)*256)</f>
        <v>0</v>
      </c>
    </row>
    <row r="132" spans="1:4" x14ac:dyDescent="0.2">
      <c r="A132">
        <f t="shared" si="28"/>
        <v>79</v>
      </c>
      <c r="B132" t="str">
        <f t="shared" si="10"/>
        <v>Index 24</v>
      </c>
      <c r="C132" t="str">
        <f t="shared" si="27"/>
        <v>00</v>
      </c>
      <c r="D132" s="33"/>
    </row>
    <row r="133" spans="1:4" x14ac:dyDescent="0.2">
      <c r="A133">
        <f t="shared" si="28"/>
        <v>80</v>
      </c>
      <c r="B133" t="str">
        <f t="shared" si="10"/>
        <v>Index 25</v>
      </c>
      <c r="C133" t="str">
        <f t="shared" si="27"/>
        <v>00</v>
      </c>
      <c r="D133" s="33">
        <f t="shared" ref="D133" si="36">HEX2DEC(C133)+(HEX2DEC(C134)*256)</f>
        <v>0</v>
      </c>
    </row>
    <row r="134" spans="1:4" x14ac:dyDescent="0.2">
      <c r="A134">
        <f t="shared" si="28"/>
        <v>81</v>
      </c>
      <c r="B134" t="str">
        <f t="shared" si="10"/>
        <v>Index 25</v>
      </c>
      <c r="C134" t="str">
        <f t="shared" si="27"/>
        <v>00</v>
      </c>
      <c r="D134" s="33"/>
    </row>
    <row r="135" spans="1:4" x14ac:dyDescent="0.2">
      <c r="A135">
        <f t="shared" si="28"/>
        <v>82</v>
      </c>
      <c r="B135" t="str">
        <f t="shared" si="10"/>
        <v>Index 26</v>
      </c>
      <c r="C135" t="str">
        <f t="shared" si="27"/>
        <v>00</v>
      </c>
      <c r="D135" s="33">
        <f t="shared" ref="D135" si="37">HEX2DEC(C135)+(HEX2DEC(C136)*256)</f>
        <v>0</v>
      </c>
    </row>
    <row r="136" spans="1:4" x14ac:dyDescent="0.2">
      <c r="A136">
        <f t="shared" si="28"/>
        <v>83</v>
      </c>
      <c r="B136" t="str">
        <f t="shared" si="10"/>
        <v>Index 26</v>
      </c>
      <c r="C136" t="str">
        <f t="shared" si="27"/>
        <v>00</v>
      </c>
      <c r="D136" s="33"/>
    </row>
    <row r="137" spans="1:4" x14ac:dyDescent="0.2">
      <c r="A137">
        <f t="shared" si="28"/>
        <v>84</v>
      </c>
      <c r="B137" t="str">
        <f t="shared" si="10"/>
        <v>Index 27</v>
      </c>
      <c r="C137" t="str">
        <f t="shared" si="27"/>
        <v>00</v>
      </c>
      <c r="D137" s="33">
        <f t="shared" ref="D137" si="38">HEX2DEC(C137)+(HEX2DEC(C138)*256)</f>
        <v>0</v>
      </c>
    </row>
    <row r="138" spans="1:4" x14ac:dyDescent="0.2">
      <c r="A138">
        <f t="shared" si="28"/>
        <v>85</v>
      </c>
      <c r="B138" t="str">
        <f t="shared" si="10"/>
        <v>Index 27</v>
      </c>
      <c r="C138" t="str">
        <f t="shared" si="27"/>
        <v>00</v>
      </c>
      <c r="D138" s="33"/>
    </row>
    <row r="139" spans="1:4" x14ac:dyDescent="0.2">
      <c r="A139">
        <f t="shared" si="28"/>
        <v>86</v>
      </c>
      <c r="B139" t="str">
        <f t="shared" si="10"/>
        <v>Index 28</v>
      </c>
      <c r="C139" t="str">
        <f t="shared" si="27"/>
        <v>00</v>
      </c>
      <c r="D139" s="33">
        <f t="shared" ref="D139" si="39">HEX2DEC(C139)+(HEX2DEC(C140)*256)</f>
        <v>0</v>
      </c>
    </row>
    <row r="140" spans="1:4" x14ac:dyDescent="0.2">
      <c r="A140">
        <f t="shared" si="28"/>
        <v>87</v>
      </c>
      <c r="B140" t="str">
        <f t="shared" si="10"/>
        <v>Index 28</v>
      </c>
      <c r="C140" t="str">
        <f t="shared" si="27"/>
        <v>00</v>
      </c>
      <c r="D140" s="33"/>
    </row>
    <row r="141" spans="1:4" x14ac:dyDescent="0.2">
      <c r="A141">
        <f t="shared" si="28"/>
        <v>88</v>
      </c>
      <c r="B141" t="str">
        <f t="shared" si="10"/>
        <v>Index 29</v>
      </c>
      <c r="C141" t="str">
        <f t="shared" si="27"/>
        <v>00</v>
      </c>
      <c r="D141" s="33">
        <f t="shared" ref="D141" si="40">HEX2DEC(C141)+(HEX2DEC(C142)*256)</f>
        <v>0</v>
      </c>
    </row>
    <row r="142" spans="1:4" x14ac:dyDescent="0.2">
      <c r="A142">
        <f t="shared" si="28"/>
        <v>89</v>
      </c>
      <c r="B142" t="str">
        <f t="shared" si="10"/>
        <v>Index 29</v>
      </c>
      <c r="C142" t="str">
        <f t="shared" si="27"/>
        <v>00</v>
      </c>
      <c r="D142" s="33"/>
    </row>
    <row r="143" spans="1:4" x14ac:dyDescent="0.2">
      <c r="A143">
        <f t="shared" si="28"/>
        <v>90</v>
      </c>
      <c r="B143" t="str">
        <f t="shared" si="10"/>
        <v>Index 30</v>
      </c>
      <c r="C143" t="str">
        <f t="shared" si="27"/>
        <v>00</v>
      </c>
      <c r="D143" s="33">
        <f t="shared" ref="D143" si="41">HEX2DEC(C143)+(HEX2DEC(C144)*256)</f>
        <v>0</v>
      </c>
    </row>
    <row r="144" spans="1:4" x14ac:dyDescent="0.2">
      <c r="A144">
        <f t="shared" si="28"/>
        <v>91</v>
      </c>
      <c r="B144" t="str">
        <f t="shared" si="10"/>
        <v>Index 30</v>
      </c>
      <c r="C144" t="str">
        <f t="shared" si="27"/>
        <v>00</v>
      </c>
      <c r="D144" s="33"/>
    </row>
    <row r="145" spans="1:9" x14ac:dyDescent="0.2">
      <c r="A145">
        <f t="shared" si="28"/>
        <v>92</v>
      </c>
      <c r="B145" t="str">
        <f t="shared" si="10"/>
        <v>Index 31</v>
      </c>
      <c r="C145" t="str">
        <f t="shared" si="27"/>
        <v>00</v>
      </c>
      <c r="D145" s="33">
        <f t="shared" ref="D145" si="42">HEX2DEC(C145)+(HEX2DEC(C146)*256)</f>
        <v>0</v>
      </c>
    </row>
    <row r="146" spans="1:9" x14ac:dyDescent="0.2">
      <c r="A146">
        <f t="shared" si="28"/>
        <v>93</v>
      </c>
      <c r="B146" t="str">
        <f t="shared" si="10"/>
        <v>Index 31</v>
      </c>
      <c r="C146" t="str">
        <f t="shared" si="27"/>
        <v>00</v>
      </c>
      <c r="D146" s="33"/>
    </row>
    <row r="147" spans="1:9" x14ac:dyDescent="0.2">
      <c r="A147">
        <f t="shared" si="28"/>
        <v>94</v>
      </c>
      <c r="B147" t="str">
        <f t="shared" si="10"/>
        <v>Index 32</v>
      </c>
      <c r="C147" t="str">
        <f t="shared" si="27"/>
        <v>00</v>
      </c>
      <c r="D147" s="33">
        <f t="shared" ref="D147" si="43">HEX2DEC(C147)+(HEX2DEC(C148)*256)</f>
        <v>0</v>
      </c>
    </row>
    <row r="148" spans="1:9" x14ac:dyDescent="0.2">
      <c r="A148">
        <f t="shared" si="28"/>
        <v>95</v>
      </c>
      <c r="B148" t="str">
        <f t="shared" si="10"/>
        <v>Index 32</v>
      </c>
      <c r="C148" t="str">
        <f t="shared" si="27"/>
        <v>00</v>
      </c>
      <c r="D148" s="33"/>
    </row>
    <row r="151" spans="1:9" x14ac:dyDescent="0.2">
      <c r="C151" s="34" t="s">
        <v>96</v>
      </c>
      <c r="D151" s="31"/>
      <c r="E151" s="31"/>
      <c r="F151" s="31"/>
      <c r="G151" s="31"/>
      <c r="H151" s="31"/>
      <c r="I151" s="31"/>
    </row>
    <row r="152" spans="1:9" x14ac:dyDescent="0.2">
      <c r="A152" s="3" t="s">
        <v>80</v>
      </c>
    </row>
    <row r="153" spans="1:9" x14ac:dyDescent="0.2">
      <c r="A153" s="1" t="s">
        <v>0</v>
      </c>
      <c r="B153" s="1" t="s">
        <v>73</v>
      </c>
    </row>
    <row r="154" spans="1:9" x14ac:dyDescent="0.2">
      <c r="A154">
        <v>0</v>
      </c>
      <c r="B154" t="str">
        <f>"Name " &amp; ROUND((ROW()-153)/2,0)</f>
        <v>Name 1</v>
      </c>
      <c r="C154" t="str">
        <f>RIGHT(LEFT($C$151,(ROW()-153)*2),2)</f>
        <v>54</v>
      </c>
      <c r="D154" s="32" t="str">
        <f>CHAR(HEX2DEC(C154)+(HEX2DEC(C155)*256))</f>
        <v>T</v>
      </c>
    </row>
    <row r="155" spans="1:9" x14ac:dyDescent="0.2">
      <c r="A155">
        <f>A154+1</f>
        <v>1</v>
      </c>
      <c r="B155" t="str">
        <f t="shared" ref="B155:B185" si="44">"Name " &amp; ROUND((ROW()-153)/2,0)</f>
        <v>Name 1</v>
      </c>
      <c r="C155" t="str">
        <f t="shared" ref="C155:C217" si="45">RIGHT(LEFT($C$151,(ROW()-153)*2),2)</f>
        <v>00</v>
      </c>
      <c r="D155" s="32"/>
    </row>
    <row r="156" spans="1:9" x14ac:dyDescent="0.2">
      <c r="A156">
        <f t="shared" ref="A156:A217" si="46">A155+1</f>
        <v>2</v>
      </c>
      <c r="B156" t="str">
        <f t="shared" si="44"/>
        <v>Name 2</v>
      </c>
      <c r="C156" t="str">
        <f t="shared" si="45"/>
        <v>00</v>
      </c>
      <c r="D156" s="32" t="e">
        <f>CHAR(HEX2DEC(C156)+(HEX2DEC(C157)*256))</f>
        <v>#VALUE!</v>
      </c>
    </row>
    <row r="157" spans="1:9" x14ac:dyDescent="0.2">
      <c r="A157">
        <f t="shared" si="46"/>
        <v>3</v>
      </c>
      <c r="B157" t="str">
        <f t="shared" si="44"/>
        <v>Name 2</v>
      </c>
      <c r="C157" t="str">
        <f t="shared" si="45"/>
        <v>00</v>
      </c>
      <c r="D157" s="32"/>
    </row>
    <row r="158" spans="1:9" x14ac:dyDescent="0.2">
      <c r="A158">
        <f t="shared" si="46"/>
        <v>4</v>
      </c>
      <c r="B158" t="str">
        <f t="shared" si="44"/>
        <v>Name 3</v>
      </c>
      <c r="C158" t="str">
        <f t="shared" si="45"/>
        <v>00</v>
      </c>
      <c r="D158" s="8" t="e">
        <f t="shared" ref="D158" si="47">CHAR(HEX2DEC(C158)+(HEX2DEC(C159)*256))</f>
        <v>#VALUE!</v>
      </c>
    </row>
    <row r="159" spans="1:9" x14ac:dyDescent="0.2">
      <c r="A159">
        <f t="shared" si="46"/>
        <v>5</v>
      </c>
      <c r="B159" t="str">
        <f t="shared" si="44"/>
        <v>Name 3</v>
      </c>
      <c r="C159" t="str">
        <f t="shared" si="45"/>
        <v>00</v>
      </c>
      <c r="D159" s="8"/>
    </row>
    <row r="160" spans="1:9" x14ac:dyDescent="0.2">
      <c r="A160">
        <f t="shared" si="46"/>
        <v>6</v>
      </c>
      <c r="B160" t="str">
        <f t="shared" si="44"/>
        <v>Name 4</v>
      </c>
      <c r="C160" t="str">
        <f t="shared" si="45"/>
        <v>00</v>
      </c>
      <c r="D160" s="32" t="e">
        <f>CHAR(HEX2DEC(C160)+(HEX2DEC(C161)*256))</f>
        <v>#VALUE!</v>
      </c>
    </row>
    <row r="161" spans="1:4" x14ac:dyDescent="0.2">
      <c r="A161">
        <f t="shared" si="46"/>
        <v>7</v>
      </c>
      <c r="B161" t="str">
        <f t="shared" si="44"/>
        <v>Name 4</v>
      </c>
      <c r="C161" t="str">
        <f t="shared" si="45"/>
        <v>00</v>
      </c>
      <c r="D161" s="32"/>
    </row>
    <row r="162" spans="1:4" x14ac:dyDescent="0.2">
      <c r="A162">
        <f t="shared" si="46"/>
        <v>8</v>
      </c>
      <c r="B162" t="str">
        <f t="shared" si="44"/>
        <v>Name 5</v>
      </c>
      <c r="C162" t="str">
        <f t="shared" si="45"/>
        <v>00</v>
      </c>
      <c r="D162" s="32" t="e">
        <f>CHAR(HEX2DEC(C162)+(HEX2DEC(C163)*256))</f>
        <v>#VALUE!</v>
      </c>
    </row>
    <row r="163" spans="1:4" x14ac:dyDescent="0.2">
      <c r="A163">
        <f t="shared" si="46"/>
        <v>9</v>
      </c>
      <c r="B163" t="str">
        <f t="shared" si="44"/>
        <v>Name 5</v>
      </c>
      <c r="C163" t="str">
        <f t="shared" si="45"/>
        <v>00</v>
      </c>
      <c r="D163" s="32"/>
    </row>
    <row r="164" spans="1:4" x14ac:dyDescent="0.2">
      <c r="A164">
        <f t="shared" si="46"/>
        <v>10</v>
      </c>
      <c r="B164" t="str">
        <f t="shared" si="44"/>
        <v>Name 6</v>
      </c>
      <c r="C164" t="str">
        <f t="shared" si="45"/>
        <v>00</v>
      </c>
      <c r="D164" s="32" t="e">
        <f>CHAR(HEX2DEC(C164)+(HEX2DEC(C165)*256))</f>
        <v>#VALUE!</v>
      </c>
    </row>
    <row r="165" spans="1:4" x14ac:dyDescent="0.2">
      <c r="A165">
        <f t="shared" si="46"/>
        <v>11</v>
      </c>
      <c r="B165" t="str">
        <f t="shared" si="44"/>
        <v>Name 6</v>
      </c>
      <c r="C165" t="str">
        <f t="shared" si="45"/>
        <v>00</v>
      </c>
      <c r="D165" s="32"/>
    </row>
    <row r="166" spans="1:4" x14ac:dyDescent="0.2">
      <c r="A166">
        <f t="shared" si="46"/>
        <v>12</v>
      </c>
      <c r="B166" t="str">
        <f t="shared" si="44"/>
        <v>Name 7</v>
      </c>
      <c r="C166" t="str">
        <f t="shared" si="45"/>
        <v>00</v>
      </c>
      <c r="D166" s="32" t="e">
        <f>CHAR(HEX2DEC(C166)+(HEX2DEC(C167)*256))</f>
        <v>#VALUE!</v>
      </c>
    </row>
    <row r="167" spans="1:4" x14ac:dyDescent="0.2">
      <c r="A167">
        <f t="shared" si="46"/>
        <v>13</v>
      </c>
      <c r="B167" t="str">
        <f t="shared" si="44"/>
        <v>Name 7</v>
      </c>
      <c r="C167" t="str">
        <f t="shared" si="45"/>
        <v>00</v>
      </c>
      <c r="D167" s="32"/>
    </row>
    <row r="168" spans="1:4" x14ac:dyDescent="0.2">
      <c r="A168">
        <f t="shared" si="46"/>
        <v>14</v>
      </c>
      <c r="B168" t="str">
        <f t="shared" si="44"/>
        <v>Name 8</v>
      </c>
      <c r="C168" t="str">
        <f t="shared" si="45"/>
        <v>00</v>
      </c>
      <c r="D168" s="32" t="e">
        <f>CHAR(HEX2DEC(C168)+(HEX2DEC(C169)*256))</f>
        <v>#VALUE!</v>
      </c>
    </row>
    <row r="169" spans="1:4" x14ac:dyDescent="0.2">
      <c r="A169">
        <f t="shared" si="46"/>
        <v>15</v>
      </c>
      <c r="B169" t="str">
        <f t="shared" si="44"/>
        <v>Name 8</v>
      </c>
      <c r="C169" t="str">
        <f t="shared" si="45"/>
        <v>00</v>
      </c>
      <c r="D169" s="32"/>
    </row>
    <row r="170" spans="1:4" x14ac:dyDescent="0.2">
      <c r="A170">
        <f t="shared" si="46"/>
        <v>16</v>
      </c>
      <c r="B170" t="str">
        <f t="shared" si="44"/>
        <v>Name 9</v>
      </c>
      <c r="C170" t="str">
        <f t="shared" si="45"/>
        <v>00</v>
      </c>
      <c r="D170" s="32" t="e">
        <f>CHAR(HEX2DEC(C170)+(HEX2DEC(C171)*256))</f>
        <v>#VALUE!</v>
      </c>
    </row>
    <row r="171" spans="1:4" x14ac:dyDescent="0.2">
      <c r="A171">
        <f t="shared" si="46"/>
        <v>17</v>
      </c>
      <c r="B171" t="str">
        <f t="shared" si="44"/>
        <v>Name 9</v>
      </c>
      <c r="C171" t="str">
        <f t="shared" si="45"/>
        <v>00</v>
      </c>
      <c r="D171" s="32"/>
    </row>
    <row r="172" spans="1:4" x14ac:dyDescent="0.2">
      <c r="A172">
        <f t="shared" si="46"/>
        <v>18</v>
      </c>
      <c r="B172" t="str">
        <f t="shared" si="44"/>
        <v>Name 10</v>
      </c>
      <c r="C172" t="str">
        <f t="shared" si="45"/>
        <v>00</v>
      </c>
      <c r="D172" s="32" t="e">
        <f>CHAR(HEX2DEC(C172)+(HEX2DEC(C173)*256))</f>
        <v>#VALUE!</v>
      </c>
    </row>
    <row r="173" spans="1:4" x14ac:dyDescent="0.2">
      <c r="A173">
        <f t="shared" si="46"/>
        <v>19</v>
      </c>
      <c r="B173" t="str">
        <f t="shared" si="44"/>
        <v>Name 10</v>
      </c>
      <c r="C173" t="str">
        <f t="shared" si="45"/>
        <v>00</v>
      </c>
      <c r="D173" s="32"/>
    </row>
    <row r="174" spans="1:4" x14ac:dyDescent="0.2">
      <c r="A174">
        <f t="shared" si="46"/>
        <v>20</v>
      </c>
      <c r="B174" t="str">
        <f t="shared" si="44"/>
        <v>Name 11</v>
      </c>
      <c r="C174" t="str">
        <f t="shared" si="45"/>
        <v>00</v>
      </c>
      <c r="D174" s="32" t="e">
        <f>CHAR(HEX2DEC(C174)+(HEX2DEC(C175)*256))</f>
        <v>#VALUE!</v>
      </c>
    </row>
    <row r="175" spans="1:4" x14ac:dyDescent="0.2">
      <c r="A175">
        <f t="shared" si="46"/>
        <v>21</v>
      </c>
      <c r="B175" t="str">
        <f t="shared" si="44"/>
        <v>Name 11</v>
      </c>
      <c r="C175" t="str">
        <f t="shared" si="45"/>
        <v>00</v>
      </c>
      <c r="D175" s="32"/>
    </row>
    <row r="176" spans="1:4" x14ac:dyDescent="0.2">
      <c r="A176">
        <f t="shared" si="46"/>
        <v>22</v>
      </c>
      <c r="B176" t="str">
        <f t="shared" si="44"/>
        <v>Name 12</v>
      </c>
      <c r="C176" t="str">
        <f t="shared" si="45"/>
        <v>00</v>
      </c>
      <c r="D176" s="32" t="e">
        <f>CHAR(HEX2DEC(C176)+(HEX2DEC(C177)*256))</f>
        <v>#VALUE!</v>
      </c>
    </row>
    <row r="177" spans="1:4" x14ac:dyDescent="0.2">
      <c r="A177">
        <f t="shared" si="46"/>
        <v>23</v>
      </c>
      <c r="B177" t="str">
        <f t="shared" si="44"/>
        <v>Name 12</v>
      </c>
      <c r="C177" t="str">
        <f t="shared" si="45"/>
        <v>00</v>
      </c>
      <c r="D177" s="32"/>
    </row>
    <row r="178" spans="1:4" x14ac:dyDescent="0.2">
      <c r="A178">
        <f t="shared" si="46"/>
        <v>24</v>
      </c>
      <c r="B178" t="str">
        <f t="shared" si="44"/>
        <v>Name 13</v>
      </c>
      <c r="C178" t="str">
        <f t="shared" si="45"/>
        <v>00</v>
      </c>
      <c r="D178" s="32" t="e">
        <f>CHAR(HEX2DEC(C178)+(HEX2DEC(C179)*256))</f>
        <v>#VALUE!</v>
      </c>
    </row>
    <row r="179" spans="1:4" x14ac:dyDescent="0.2">
      <c r="A179">
        <f t="shared" si="46"/>
        <v>25</v>
      </c>
      <c r="B179" t="str">
        <f t="shared" si="44"/>
        <v>Name 13</v>
      </c>
      <c r="C179" t="str">
        <f t="shared" si="45"/>
        <v>00</v>
      </c>
      <c r="D179" s="32"/>
    </row>
    <row r="180" spans="1:4" x14ac:dyDescent="0.2">
      <c r="A180">
        <f t="shared" si="46"/>
        <v>26</v>
      </c>
      <c r="B180" t="str">
        <f t="shared" si="44"/>
        <v>Name 14</v>
      </c>
      <c r="C180" t="str">
        <f t="shared" si="45"/>
        <v>00</v>
      </c>
      <c r="D180" s="32" t="e">
        <f>CHAR(HEX2DEC(C180)+(HEX2DEC(C181)*256))</f>
        <v>#VALUE!</v>
      </c>
    </row>
    <row r="181" spans="1:4" x14ac:dyDescent="0.2">
      <c r="A181">
        <f t="shared" si="46"/>
        <v>27</v>
      </c>
      <c r="B181" t="str">
        <f t="shared" si="44"/>
        <v>Name 14</v>
      </c>
      <c r="C181" t="str">
        <f t="shared" si="45"/>
        <v>00</v>
      </c>
      <c r="D181" s="32"/>
    </row>
    <row r="182" spans="1:4" x14ac:dyDescent="0.2">
      <c r="A182">
        <f t="shared" si="46"/>
        <v>28</v>
      </c>
      <c r="B182" t="str">
        <f t="shared" si="44"/>
        <v>Name 15</v>
      </c>
      <c r="C182" t="str">
        <f t="shared" si="45"/>
        <v>00</v>
      </c>
      <c r="D182" s="32" t="e">
        <f>CHAR(HEX2DEC(C182)+(HEX2DEC(C183)*256))</f>
        <v>#VALUE!</v>
      </c>
    </row>
    <row r="183" spans="1:4" x14ac:dyDescent="0.2">
      <c r="A183">
        <f t="shared" si="46"/>
        <v>29</v>
      </c>
      <c r="B183" t="str">
        <f t="shared" si="44"/>
        <v>Name 15</v>
      </c>
      <c r="C183" t="str">
        <f t="shared" si="45"/>
        <v>00</v>
      </c>
      <c r="D183" s="32"/>
    </row>
    <row r="184" spans="1:4" x14ac:dyDescent="0.2">
      <c r="A184">
        <f t="shared" si="46"/>
        <v>30</v>
      </c>
      <c r="B184" t="str">
        <f t="shared" si="44"/>
        <v>Name 16</v>
      </c>
      <c r="C184" t="str">
        <f t="shared" si="45"/>
        <v>00</v>
      </c>
      <c r="D184" s="32" t="e">
        <f>CHAR(HEX2DEC(C184)+(HEX2DEC(C185)*256))</f>
        <v>#VALUE!</v>
      </c>
    </row>
    <row r="185" spans="1:4" x14ac:dyDescent="0.2">
      <c r="A185">
        <f t="shared" si="46"/>
        <v>31</v>
      </c>
      <c r="B185" t="str">
        <f t="shared" si="44"/>
        <v>Name 16</v>
      </c>
      <c r="C185" t="str">
        <f t="shared" si="45"/>
        <v>00</v>
      </c>
      <c r="D185" s="32"/>
    </row>
    <row r="186" spans="1:4" x14ac:dyDescent="0.2">
      <c r="A186">
        <f t="shared" si="46"/>
        <v>32</v>
      </c>
      <c r="B186" t="str">
        <f>"Index " &amp; ROUND((ROW()-185)/2,0)</f>
        <v>Index 1</v>
      </c>
      <c r="C186" t="str">
        <f t="shared" si="45"/>
        <v>00</v>
      </c>
      <c r="D186" s="33">
        <f>HEX2DEC(C186)+(HEX2DEC(C187)*256)</f>
        <v>0</v>
      </c>
    </row>
    <row r="187" spans="1:4" x14ac:dyDescent="0.2">
      <c r="A187">
        <f t="shared" si="46"/>
        <v>33</v>
      </c>
      <c r="B187" t="str">
        <f t="shared" ref="B187:B217" si="48">"Index " &amp; ROUND((ROW()-185)/2,0)</f>
        <v>Index 1</v>
      </c>
      <c r="C187" t="str">
        <f t="shared" si="45"/>
        <v>00</v>
      </c>
      <c r="D187" s="33"/>
    </row>
    <row r="188" spans="1:4" x14ac:dyDescent="0.2">
      <c r="A188">
        <f t="shared" si="46"/>
        <v>34</v>
      </c>
      <c r="B188" t="str">
        <f t="shared" si="48"/>
        <v>Index 2</v>
      </c>
      <c r="C188" t="str">
        <f t="shared" si="45"/>
        <v>00</v>
      </c>
      <c r="D188" s="33">
        <f t="shared" ref="D188" si="49">HEX2DEC(C188)+(HEX2DEC(C189)*256)</f>
        <v>0</v>
      </c>
    </row>
    <row r="189" spans="1:4" x14ac:dyDescent="0.2">
      <c r="A189">
        <f t="shared" si="46"/>
        <v>35</v>
      </c>
      <c r="B189" t="str">
        <f t="shared" si="48"/>
        <v>Index 2</v>
      </c>
      <c r="C189" t="str">
        <f t="shared" si="45"/>
        <v>00</v>
      </c>
      <c r="D189" s="33"/>
    </row>
    <row r="190" spans="1:4" x14ac:dyDescent="0.2">
      <c r="A190">
        <f t="shared" si="46"/>
        <v>36</v>
      </c>
      <c r="B190" t="str">
        <f t="shared" si="48"/>
        <v>Index 3</v>
      </c>
      <c r="C190" t="str">
        <f t="shared" si="45"/>
        <v>00</v>
      </c>
      <c r="D190" s="33">
        <f t="shared" ref="D190" si="50">HEX2DEC(C190)+(HEX2DEC(C191)*256)</f>
        <v>0</v>
      </c>
    </row>
    <row r="191" spans="1:4" x14ac:dyDescent="0.2">
      <c r="A191">
        <f t="shared" si="46"/>
        <v>37</v>
      </c>
      <c r="B191" t="str">
        <f t="shared" si="48"/>
        <v>Index 3</v>
      </c>
      <c r="C191" t="str">
        <f t="shared" si="45"/>
        <v>00</v>
      </c>
      <c r="D191" s="33"/>
    </row>
    <row r="192" spans="1:4" x14ac:dyDescent="0.2">
      <c r="A192">
        <f t="shared" si="46"/>
        <v>38</v>
      </c>
      <c r="B192" t="str">
        <f t="shared" si="48"/>
        <v>Index 4</v>
      </c>
      <c r="C192" t="str">
        <f t="shared" si="45"/>
        <v>00</v>
      </c>
      <c r="D192" s="33">
        <f t="shared" ref="D192" si="51">HEX2DEC(C192)+(HEX2DEC(C193)*256)</f>
        <v>0</v>
      </c>
    </row>
    <row r="193" spans="1:4" x14ac:dyDescent="0.2">
      <c r="A193">
        <f t="shared" si="46"/>
        <v>39</v>
      </c>
      <c r="B193" t="str">
        <f t="shared" si="48"/>
        <v>Index 4</v>
      </c>
      <c r="C193" t="str">
        <f t="shared" si="45"/>
        <v>00</v>
      </c>
      <c r="D193" s="33"/>
    </row>
    <row r="194" spans="1:4" x14ac:dyDescent="0.2">
      <c r="A194">
        <f t="shared" si="46"/>
        <v>40</v>
      </c>
      <c r="B194" t="str">
        <f t="shared" si="48"/>
        <v>Index 5</v>
      </c>
      <c r="C194" t="str">
        <f t="shared" si="45"/>
        <v>00</v>
      </c>
      <c r="D194" s="33">
        <f t="shared" ref="D194" si="52">HEX2DEC(C194)+(HEX2DEC(C195)*256)</f>
        <v>0</v>
      </c>
    </row>
    <row r="195" spans="1:4" x14ac:dyDescent="0.2">
      <c r="A195">
        <f t="shared" si="46"/>
        <v>41</v>
      </c>
      <c r="B195" t="str">
        <f t="shared" si="48"/>
        <v>Index 5</v>
      </c>
      <c r="C195" t="str">
        <f t="shared" si="45"/>
        <v>00</v>
      </c>
      <c r="D195" s="33"/>
    </row>
    <row r="196" spans="1:4" x14ac:dyDescent="0.2">
      <c r="A196">
        <f t="shared" si="46"/>
        <v>42</v>
      </c>
      <c r="B196" t="str">
        <f t="shared" si="48"/>
        <v>Index 6</v>
      </c>
      <c r="C196" t="str">
        <f t="shared" si="45"/>
        <v>00</v>
      </c>
      <c r="D196" s="33">
        <f t="shared" ref="D196" si="53">HEX2DEC(C196)+(HEX2DEC(C197)*256)</f>
        <v>0</v>
      </c>
    </row>
    <row r="197" spans="1:4" x14ac:dyDescent="0.2">
      <c r="A197">
        <f t="shared" si="46"/>
        <v>43</v>
      </c>
      <c r="B197" t="str">
        <f t="shared" si="48"/>
        <v>Index 6</v>
      </c>
      <c r="C197" t="str">
        <f t="shared" si="45"/>
        <v>00</v>
      </c>
      <c r="D197" s="33"/>
    </row>
    <row r="198" spans="1:4" x14ac:dyDescent="0.2">
      <c r="A198">
        <f t="shared" si="46"/>
        <v>44</v>
      </c>
      <c r="B198" t="str">
        <f t="shared" si="48"/>
        <v>Index 7</v>
      </c>
      <c r="C198" t="str">
        <f t="shared" si="45"/>
        <v>00</v>
      </c>
      <c r="D198" s="33">
        <f t="shared" ref="D198" si="54">HEX2DEC(C198)+(HEX2DEC(C199)*256)</f>
        <v>0</v>
      </c>
    </row>
    <row r="199" spans="1:4" x14ac:dyDescent="0.2">
      <c r="A199">
        <f t="shared" si="46"/>
        <v>45</v>
      </c>
      <c r="B199" t="str">
        <f t="shared" si="48"/>
        <v>Index 7</v>
      </c>
      <c r="C199" t="str">
        <f t="shared" si="45"/>
        <v>00</v>
      </c>
      <c r="D199" s="33"/>
    </row>
    <row r="200" spans="1:4" x14ac:dyDescent="0.2">
      <c r="A200">
        <f t="shared" si="46"/>
        <v>46</v>
      </c>
      <c r="B200" t="str">
        <f t="shared" si="48"/>
        <v>Index 8</v>
      </c>
      <c r="C200" t="str">
        <f t="shared" si="45"/>
        <v>00</v>
      </c>
      <c r="D200" s="33">
        <f t="shared" ref="D200" si="55">HEX2DEC(C200)+(HEX2DEC(C201)*256)</f>
        <v>0</v>
      </c>
    </row>
    <row r="201" spans="1:4" x14ac:dyDescent="0.2">
      <c r="A201">
        <f t="shared" si="46"/>
        <v>47</v>
      </c>
      <c r="B201" t="str">
        <f t="shared" si="48"/>
        <v>Index 8</v>
      </c>
      <c r="C201" t="str">
        <f t="shared" si="45"/>
        <v>00</v>
      </c>
      <c r="D201" s="33"/>
    </row>
    <row r="202" spans="1:4" x14ac:dyDescent="0.2">
      <c r="A202">
        <f t="shared" si="46"/>
        <v>48</v>
      </c>
      <c r="B202" t="str">
        <f t="shared" si="48"/>
        <v>Index 9</v>
      </c>
      <c r="C202" t="str">
        <f t="shared" si="45"/>
        <v>00</v>
      </c>
      <c r="D202" s="33">
        <f t="shared" ref="D202" si="56">HEX2DEC(C202)+(HEX2DEC(C203)*256)</f>
        <v>0</v>
      </c>
    </row>
    <row r="203" spans="1:4" x14ac:dyDescent="0.2">
      <c r="A203">
        <f t="shared" si="46"/>
        <v>49</v>
      </c>
      <c r="B203" t="str">
        <f t="shared" si="48"/>
        <v>Index 9</v>
      </c>
      <c r="C203" t="str">
        <f t="shared" si="45"/>
        <v>00</v>
      </c>
      <c r="D203" s="33"/>
    </row>
    <row r="204" spans="1:4" x14ac:dyDescent="0.2">
      <c r="A204">
        <f t="shared" si="46"/>
        <v>50</v>
      </c>
      <c r="B204" t="str">
        <f t="shared" si="48"/>
        <v>Index 10</v>
      </c>
      <c r="C204" t="str">
        <f t="shared" si="45"/>
        <v>00</v>
      </c>
      <c r="D204" s="33">
        <f t="shared" ref="D204" si="57">HEX2DEC(C204)+(HEX2DEC(C205)*256)</f>
        <v>0</v>
      </c>
    </row>
    <row r="205" spans="1:4" x14ac:dyDescent="0.2">
      <c r="A205">
        <f t="shared" si="46"/>
        <v>51</v>
      </c>
      <c r="B205" t="str">
        <f t="shared" si="48"/>
        <v>Index 10</v>
      </c>
      <c r="C205" t="str">
        <f t="shared" si="45"/>
        <v>00</v>
      </c>
      <c r="D205" s="33"/>
    </row>
    <row r="206" spans="1:4" x14ac:dyDescent="0.2">
      <c r="A206">
        <f t="shared" si="46"/>
        <v>52</v>
      </c>
      <c r="B206" t="str">
        <f t="shared" si="48"/>
        <v>Index 11</v>
      </c>
      <c r="C206" t="str">
        <f t="shared" si="45"/>
        <v>00</v>
      </c>
      <c r="D206" s="33">
        <f t="shared" ref="D206" si="58">HEX2DEC(C206)+(HEX2DEC(C207)*256)</f>
        <v>0</v>
      </c>
    </row>
    <row r="207" spans="1:4" x14ac:dyDescent="0.2">
      <c r="A207">
        <f t="shared" si="46"/>
        <v>53</v>
      </c>
      <c r="B207" t="str">
        <f t="shared" si="48"/>
        <v>Index 11</v>
      </c>
      <c r="C207" t="str">
        <f t="shared" si="45"/>
        <v>00</v>
      </c>
      <c r="D207" s="33"/>
    </row>
    <row r="208" spans="1:4" x14ac:dyDescent="0.2">
      <c r="A208">
        <f t="shared" si="46"/>
        <v>54</v>
      </c>
      <c r="B208" t="str">
        <f t="shared" si="48"/>
        <v>Index 12</v>
      </c>
      <c r="C208" t="str">
        <f t="shared" si="45"/>
        <v>00</v>
      </c>
      <c r="D208" s="33">
        <f t="shared" ref="D208" si="59">HEX2DEC(C208)+(HEX2DEC(C209)*256)</f>
        <v>0</v>
      </c>
    </row>
    <row r="209" spans="1:9" x14ac:dyDescent="0.2">
      <c r="A209">
        <f t="shared" si="46"/>
        <v>55</v>
      </c>
      <c r="B209" t="str">
        <f t="shared" si="48"/>
        <v>Index 12</v>
      </c>
      <c r="C209" t="str">
        <f t="shared" si="45"/>
        <v>00</v>
      </c>
      <c r="D209" s="33"/>
    </row>
    <row r="210" spans="1:9" x14ac:dyDescent="0.2">
      <c r="A210">
        <f t="shared" si="46"/>
        <v>56</v>
      </c>
      <c r="B210" t="str">
        <f t="shared" si="48"/>
        <v>Index 13</v>
      </c>
      <c r="C210" t="str">
        <f t="shared" si="45"/>
        <v>00</v>
      </c>
      <c r="D210" s="33">
        <f t="shared" ref="D210" si="60">HEX2DEC(C210)+(HEX2DEC(C211)*256)</f>
        <v>0</v>
      </c>
    </row>
    <row r="211" spans="1:9" x14ac:dyDescent="0.2">
      <c r="A211">
        <f t="shared" si="46"/>
        <v>57</v>
      </c>
      <c r="B211" t="str">
        <f t="shared" si="48"/>
        <v>Index 13</v>
      </c>
      <c r="C211" t="str">
        <f t="shared" si="45"/>
        <v>00</v>
      </c>
      <c r="D211" s="33"/>
    </row>
    <row r="212" spans="1:9" x14ac:dyDescent="0.2">
      <c r="A212">
        <f t="shared" si="46"/>
        <v>58</v>
      </c>
      <c r="B212" t="str">
        <f t="shared" si="48"/>
        <v>Index 14</v>
      </c>
      <c r="C212" t="str">
        <f t="shared" si="45"/>
        <v>00</v>
      </c>
      <c r="D212" s="33">
        <f t="shared" ref="D212" si="61">HEX2DEC(C212)+(HEX2DEC(C213)*256)</f>
        <v>0</v>
      </c>
    </row>
    <row r="213" spans="1:9" x14ac:dyDescent="0.2">
      <c r="A213">
        <f t="shared" si="46"/>
        <v>59</v>
      </c>
      <c r="B213" t="str">
        <f t="shared" si="48"/>
        <v>Index 14</v>
      </c>
      <c r="C213" t="str">
        <f t="shared" si="45"/>
        <v>00</v>
      </c>
      <c r="D213" s="33"/>
    </row>
    <row r="214" spans="1:9" x14ac:dyDescent="0.2">
      <c r="A214">
        <f t="shared" si="46"/>
        <v>60</v>
      </c>
      <c r="B214" t="str">
        <f t="shared" si="48"/>
        <v>Index 15</v>
      </c>
      <c r="C214" t="str">
        <f t="shared" si="45"/>
        <v>00</v>
      </c>
      <c r="D214" s="33">
        <f t="shared" ref="D214" si="62">HEX2DEC(C214)+(HEX2DEC(C215)*256)</f>
        <v>0</v>
      </c>
    </row>
    <row r="215" spans="1:9" x14ac:dyDescent="0.2">
      <c r="A215">
        <f t="shared" si="46"/>
        <v>61</v>
      </c>
      <c r="B215" t="str">
        <f t="shared" si="48"/>
        <v>Index 15</v>
      </c>
      <c r="C215" t="str">
        <f t="shared" si="45"/>
        <v>00</v>
      </c>
      <c r="D215" s="33"/>
    </row>
    <row r="216" spans="1:9" x14ac:dyDescent="0.2">
      <c r="A216">
        <f t="shared" si="46"/>
        <v>62</v>
      </c>
      <c r="B216" t="str">
        <f t="shared" si="48"/>
        <v>Index 16</v>
      </c>
      <c r="C216" t="str">
        <f t="shared" si="45"/>
        <v>00</v>
      </c>
      <c r="D216" s="33">
        <f t="shared" ref="D216" si="63">HEX2DEC(C216)+(HEX2DEC(C217)*256)</f>
        <v>0</v>
      </c>
    </row>
    <row r="217" spans="1:9" x14ac:dyDescent="0.2">
      <c r="A217">
        <f t="shared" si="46"/>
        <v>63</v>
      </c>
      <c r="B217" t="str">
        <f t="shared" si="48"/>
        <v>Index 16</v>
      </c>
      <c r="C217" t="str">
        <f t="shared" si="45"/>
        <v>00</v>
      </c>
      <c r="D217" s="33"/>
    </row>
    <row r="220" spans="1:9" x14ac:dyDescent="0.2">
      <c r="C220" s="34" t="s">
        <v>96</v>
      </c>
      <c r="D220" s="31"/>
      <c r="E220" s="31"/>
      <c r="F220" s="31"/>
      <c r="G220" s="31"/>
      <c r="H220" s="31"/>
      <c r="I220" s="31"/>
    </row>
    <row r="221" spans="1:9" x14ac:dyDescent="0.2">
      <c r="A221" s="3" t="s">
        <v>97</v>
      </c>
    </row>
    <row r="222" spans="1:9" x14ac:dyDescent="0.2">
      <c r="A222" s="1" t="s">
        <v>0</v>
      </c>
      <c r="B222" s="1" t="s">
        <v>73</v>
      </c>
    </row>
    <row r="223" spans="1:9" x14ac:dyDescent="0.2">
      <c r="A223">
        <v>0</v>
      </c>
      <c r="B223" t="str">
        <f>"Name " &amp; ROUND((ROW()-222)/2,0)</f>
        <v>Name 1</v>
      </c>
      <c r="C223" t="str">
        <f>RIGHT(LEFT($C$220,(ROW()-222)*2),2)</f>
        <v>54</v>
      </c>
      <c r="D223" s="32" t="str">
        <f>CHAR(HEX2DEC(C223)+(HEX2DEC(C224)*256))</f>
        <v>T</v>
      </c>
    </row>
    <row r="224" spans="1:9" x14ac:dyDescent="0.2">
      <c r="A224">
        <f>A223+1</f>
        <v>1</v>
      </c>
      <c r="B224" t="str">
        <f t="shared" ref="B224:B254" si="64">"Name " &amp; ROUND((ROW()-222)/2,0)</f>
        <v>Name 1</v>
      </c>
      <c r="C224" t="str">
        <f t="shared" ref="C224:C287" si="65">RIGHT(LEFT($C$220,(ROW()-222)*2),2)</f>
        <v>00</v>
      </c>
      <c r="D224" s="32"/>
    </row>
    <row r="225" spans="1:4" x14ac:dyDescent="0.2">
      <c r="A225">
        <f t="shared" ref="A225:A288" si="66">A224+1</f>
        <v>2</v>
      </c>
      <c r="B225" t="str">
        <f t="shared" si="64"/>
        <v>Name 2</v>
      </c>
      <c r="C225" t="str">
        <f t="shared" si="65"/>
        <v>00</v>
      </c>
      <c r="D225" s="32" t="e">
        <f>CHAR(HEX2DEC(C225)+(HEX2DEC(C226)*256))</f>
        <v>#VALUE!</v>
      </c>
    </row>
    <row r="226" spans="1:4" x14ac:dyDescent="0.2">
      <c r="A226">
        <f t="shared" si="66"/>
        <v>3</v>
      </c>
      <c r="B226" t="str">
        <f t="shared" si="64"/>
        <v>Name 2</v>
      </c>
      <c r="C226" t="str">
        <f t="shared" si="65"/>
        <v>00</v>
      </c>
      <c r="D226" s="32"/>
    </row>
    <row r="227" spans="1:4" x14ac:dyDescent="0.2">
      <c r="A227">
        <f t="shared" si="66"/>
        <v>4</v>
      </c>
      <c r="B227" t="str">
        <f t="shared" si="64"/>
        <v>Name 3</v>
      </c>
      <c r="C227" t="str">
        <f t="shared" si="65"/>
        <v>00</v>
      </c>
      <c r="D227" s="8" t="e">
        <f t="shared" ref="D227" si="67">CHAR(HEX2DEC(C227)+(HEX2DEC(C228)*256))</f>
        <v>#VALUE!</v>
      </c>
    </row>
    <row r="228" spans="1:4" x14ac:dyDescent="0.2">
      <c r="A228">
        <f t="shared" si="66"/>
        <v>5</v>
      </c>
      <c r="B228" t="str">
        <f t="shared" si="64"/>
        <v>Name 3</v>
      </c>
      <c r="C228" t="str">
        <f t="shared" si="65"/>
        <v>00</v>
      </c>
      <c r="D228" s="8"/>
    </row>
    <row r="229" spans="1:4" x14ac:dyDescent="0.2">
      <c r="A229">
        <f t="shared" si="66"/>
        <v>6</v>
      </c>
      <c r="B229" t="str">
        <f t="shared" si="64"/>
        <v>Name 4</v>
      </c>
      <c r="C229" t="str">
        <f t="shared" si="65"/>
        <v>00</v>
      </c>
      <c r="D229" s="32" t="e">
        <f>CHAR(HEX2DEC(C229)+(HEX2DEC(C230)*256))</f>
        <v>#VALUE!</v>
      </c>
    </row>
    <row r="230" spans="1:4" x14ac:dyDescent="0.2">
      <c r="A230">
        <f t="shared" si="66"/>
        <v>7</v>
      </c>
      <c r="B230" t="str">
        <f t="shared" si="64"/>
        <v>Name 4</v>
      </c>
      <c r="C230" t="str">
        <f t="shared" si="65"/>
        <v>00</v>
      </c>
      <c r="D230" s="32"/>
    </row>
    <row r="231" spans="1:4" x14ac:dyDescent="0.2">
      <c r="A231">
        <f t="shared" si="66"/>
        <v>8</v>
      </c>
      <c r="B231" t="str">
        <f t="shared" si="64"/>
        <v>Name 5</v>
      </c>
      <c r="C231" t="str">
        <f t="shared" si="65"/>
        <v>00</v>
      </c>
      <c r="D231" s="32" t="e">
        <f>CHAR(HEX2DEC(C231)+(HEX2DEC(C232)*256))</f>
        <v>#VALUE!</v>
      </c>
    </row>
    <row r="232" spans="1:4" x14ac:dyDescent="0.2">
      <c r="A232">
        <f t="shared" si="66"/>
        <v>9</v>
      </c>
      <c r="B232" t="str">
        <f t="shared" si="64"/>
        <v>Name 5</v>
      </c>
      <c r="C232" t="str">
        <f t="shared" si="65"/>
        <v>00</v>
      </c>
      <c r="D232" s="32"/>
    </row>
    <row r="233" spans="1:4" x14ac:dyDescent="0.2">
      <c r="A233">
        <f t="shared" si="66"/>
        <v>10</v>
      </c>
      <c r="B233" t="str">
        <f t="shared" si="64"/>
        <v>Name 6</v>
      </c>
      <c r="C233" t="str">
        <f t="shared" si="65"/>
        <v>00</v>
      </c>
      <c r="D233" s="32" t="e">
        <f>CHAR(HEX2DEC(C233)+(HEX2DEC(C234)*256))</f>
        <v>#VALUE!</v>
      </c>
    </row>
    <row r="234" spans="1:4" x14ac:dyDescent="0.2">
      <c r="A234">
        <f t="shared" si="66"/>
        <v>11</v>
      </c>
      <c r="B234" t="str">
        <f t="shared" si="64"/>
        <v>Name 6</v>
      </c>
      <c r="C234" t="str">
        <f t="shared" si="65"/>
        <v>00</v>
      </c>
      <c r="D234" s="32"/>
    </row>
    <row r="235" spans="1:4" x14ac:dyDescent="0.2">
      <c r="A235">
        <f t="shared" si="66"/>
        <v>12</v>
      </c>
      <c r="B235" t="str">
        <f t="shared" si="64"/>
        <v>Name 7</v>
      </c>
      <c r="C235" t="str">
        <f t="shared" si="65"/>
        <v>00</v>
      </c>
      <c r="D235" s="32" t="e">
        <f>CHAR(HEX2DEC(C235)+(HEX2DEC(C236)*256))</f>
        <v>#VALUE!</v>
      </c>
    </row>
    <row r="236" spans="1:4" x14ac:dyDescent="0.2">
      <c r="A236">
        <f t="shared" si="66"/>
        <v>13</v>
      </c>
      <c r="B236" t="str">
        <f t="shared" si="64"/>
        <v>Name 7</v>
      </c>
      <c r="C236" t="str">
        <f t="shared" si="65"/>
        <v>00</v>
      </c>
      <c r="D236" s="32"/>
    </row>
    <row r="237" spans="1:4" x14ac:dyDescent="0.2">
      <c r="A237">
        <f t="shared" si="66"/>
        <v>14</v>
      </c>
      <c r="B237" t="str">
        <f t="shared" si="64"/>
        <v>Name 8</v>
      </c>
      <c r="C237" t="str">
        <f t="shared" si="65"/>
        <v>00</v>
      </c>
      <c r="D237" s="32" t="e">
        <f>CHAR(HEX2DEC(C237)+(HEX2DEC(C238)*256))</f>
        <v>#VALUE!</v>
      </c>
    </row>
    <row r="238" spans="1:4" x14ac:dyDescent="0.2">
      <c r="A238">
        <f t="shared" si="66"/>
        <v>15</v>
      </c>
      <c r="B238" t="str">
        <f t="shared" si="64"/>
        <v>Name 8</v>
      </c>
      <c r="C238" t="str">
        <f t="shared" si="65"/>
        <v>00</v>
      </c>
      <c r="D238" s="32"/>
    </row>
    <row r="239" spans="1:4" x14ac:dyDescent="0.2">
      <c r="A239">
        <f t="shared" si="66"/>
        <v>16</v>
      </c>
      <c r="B239" t="str">
        <f t="shared" si="64"/>
        <v>Name 9</v>
      </c>
      <c r="C239" t="str">
        <f t="shared" si="65"/>
        <v>00</v>
      </c>
      <c r="D239" s="32" t="e">
        <f>CHAR(HEX2DEC(C239)+(HEX2DEC(C240)*256))</f>
        <v>#VALUE!</v>
      </c>
    </row>
    <row r="240" spans="1:4" x14ac:dyDescent="0.2">
      <c r="A240">
        <f t="shared" si="66"/>
        <v>17</v>
      </c>
      <c r="B240" t="str">
        <f t="shared" si="64"/>
        <v>Name 9</v>
      </c>
      <c r="C240" t="str">
        <f t="shared" si="65"/>
        <v>00</v>
      </c>
      <c r="D240" s="32"/>
    </row>
    <row r="241" spans="1:4" x14ac:dyDescent="0.2">
      <c r="A241">
        <f t="shared" si="66"/>
        <v>18</v>
      </c>
      <c r="B241" t="str">
        <f t="shared" si="64"/>
        <v>Name 10</v>
      </c>
      <c r="C241" t="str">
        <f t="shared" si="65"/>
        <v>00</v>
      </c>
      <c r="D241" s="32" t="e">
        <f>CHAR(HEX2DEC(C241)+(HEX2DEC(C242)*256))</f>
        <v>#VALUE!</v>
      </c>
    </row>
    <row r="242" spans="1:4" x14ac:dyDescent="0.2">
      <c r="A242">
        <f t="shared" si="66"/>
        <v>19</v>
      </c>
      <c r="B242" t="str">
        <f t="shared" si="64"/>
        <v>Name 10</v>
      </c>
      <c r="C242" t="str">
        <f t="shared" si="65"/>
        <v>00</v>
      </c>
      <c r="D242" s="32"/>
    </row>
    <row r="243" spans="1:4" x14ac:dyDescent="0.2">
      <c r="A243">
        <f t="shared" si="66"/>
        <v>20</v>
      </c>
      <c r="B243" t="str">
        <f t="shared" si="64"/>
        <v>Name 11</v>
      </c>
      <c r="C243" t="str">
        <f t="shared" si="65"/>
        <v>00</v>
      </c>
      <c r="D243" s="32" t="e">
        <f>CHAR(HEX2DEC(C243)+(HEX2DEC(C244)*256))</f>
        <v>#VALUE!</v>
      </c>
    </row>
    <row r="244" spans="1:4" x14ac:dyDescent="0.2">
      <c r="A244">
        <f t="shared" si="66"/>
        <v>21</v>
      </c>
      <c r="B244" t="str">
        <f t="shared" si="64"/>
        <v>Name 11</v>
      </c>
      <c r="C244" t="str">
        <f t="shared" si="65"/>
        <v>00</v>
      </c>
      <c r="D244" s="32"/>
    </row>
    <row r="245" spans="1:4" x14ac:dyDescent="0.2">
      <c r="A245">
        <f t="shared" si="66"/>
        <v>22</v>
      </c>
      <c r="B245" t="str">
        <f t="shared" si="64"/>
        <v>Name 12</v>
      </c>
      <c r="C245" t="str">
        <f t="shared" si="65"/>
        <v>00</v>
      </c>
      <c r="D245" s="32" t="e">
        <f>CHAR(HEX2DEC(C245)+(HEX2DEC(C246)*256))</f>
        <v>#VALUE!</v>
      </c>
    </row>
    <row r="246" spans="1:4" x14ac:dyDescent="0.2">
      <c r="A246">
        <f t="shared" si="66"/>
        <v>23</v>
      </c>
      <c r="B246" t="str">
        <f t="shared" si="64"/>
        <v>Name 12</v>
      </c>
      <c r="C246" t="str">
        <f t="shared" si="65"/>
        <v>00</v>
      </c>
      <c r="D246" s="32"/>
    </row>
    <row r="247" spans="1:4" x14ac:dyDescent="0.2">
      <c r="A247">
        <f t="shared" si="66"/>
        <v>24</v>
      </c>
      <c r="B247" t="str">
        <f t="shared" si="64"/>
        <v>Name 13</v>
      </c>
      <c r="C247" t="str">
        <f t="shared" si="65"/>
        <v>00</v>
      </c>
      <c r="D247" s="32" t="e">
        <f>CHAR(HEX2DEC(C247)+(HEX2DEC(C248)*256))</f>
        <v>#VALUE!</v>
      </c>
    </row>
    <row r="248" spans="1:4" x14ac:dyDescent="0.2">
      <c r="A248">
        <f t="shared" si="66"/>
        <v>25</v>
      </c>
      <c r="B248" t="str">
        <f t="shared" si="64"/>
        <v>Name 13</v>
      </c>
      <c r="C248" t="str">
        <f t="shared" si="65"/>
        <v>00</v>
      </c>
      <c r="D248" s="32"/>
    </row>
    <row r="249" spans="1:4" x14ac:dyDescent="0.2">
      <c r="A249">
        <f t="shared" si="66"/>
        <v>26</v>
      </c>
      <c r="B249" t="str">
        <f t="shared" si="64"/>
        <v>Name 14</v>
      </c>
      <c r="C249" t="str">
        <f t="shared" si="65"/>
        <v>00</v>
      </c>
      <c r="D249" s="32" t="e">
        <f>CHAR(HEX2DEC(C249)+(HEX2DEC(C250)*256))</f>
        <v>#VALUE!</v>
      </c>
    </row>
    <row r="250" spans="1:4" x14ac:dyDescent="0.2">
      <c r="A250">
        <f t="shared" si="66"/>
        <v>27</v>
      </c>
      <c r="B250" t="str">
        <f t="shared" si="64"/>
        <v>Name 14</v>
      </c>
      <c r="C250" t="str">
        <f t="shared" si="65"/>
        <v>00</v>
      </c>
      <c r="D250" s="32"/>
    </row>
    <row r="251" spans="1:4" x14ac:dyDescent="0.2">
      <c r="A251">
        <f t="shared" si="66"/>
        <v>28</v>
      </c>
      <c r="B251" t="str">
        <f t="shared" si="64"/>
        <v>Name 15</v>
      </c>
      <c r="C251" t="str">
        <f t="shared" si="65"/>
        <v>00</v>
      </c>
      <c r="D251" s="32" t="e">
        <f>CHAR(HEX2DEC(C251)+(HEX2DEC(C252)*256))</f>
        <v>#VALUE!</v>
      </c>
    </row>
    <row r="252" spans="1:4" x14ac:dyDescent="0.2">
      <c r="A252">
        <f t="shared" si="66"/>
        <v>29</v>
      </c>
      <c r="B252" t="str">
        <f t="shared" si="64"/>
        <v>Name 15</v>
      </c>
      <c r="C252" t="str">
        <f t="shared" si="65"/>
        <v>00</v>
      </c>
      <c r="D252" s="32"/>
    </row>
    <row r="253" spans="1:4" x14ac:dyDescent="0.2">
      <c r="A253">
        <f t="shared" si="66"/>
        <v>30</v>
      </c>
      <c r="B253" t="str">
        <f t="shared" si="64"/>
        <v>Name 16</v>
      </c>
      <c r="C253" t="str">
        <f t="shared" si="65"/>
        <v>00</v>
      </c>
      <c r="D253" s="32" t="e">
        <f>CHAR(HEX2DEC(C253)+(HEX2DEC(C254)*256))</f>
        <v>#VALUE!</v>
      </c>
    </row>
    <row r="254" spans="1:4" x14ac:dyDescent="0.2">
      <c r="A254">
        <f t="shared" si="66"/>
        <v>31</v>
      </c>
      <c r="B254" t="str">
        <f t="shared" si="64"/>
        <v>Name 16</v>
      </c>
      <c r="C254" t="str">
        <f t="shared" si="65"/>
        <v>00</v>
      </c>
      <c r="D254" s="32"/>
    </row>
    <row r="255" spans="1:4" x14ac:dyDescent="0.2">
      <c r="A255">
        <f t="shared" si="66"/>
        <v>32</v>
      </c>
      <c r="B255" t="s">
        <v>98</v>
      </c>
      <c r="D255" s="4"/>
    </row>
    <row r="256" spans="1:4" x14ac:dyDescent="0.2">
      <c r="A256">
        <f t="shared" si="66"/>
        <v>33</v>
      </c>
      <c r="B256" t="s">
        <v>98</v>
      </c>
      <c r="D256" s="4"/>
    </row>
    <row r="257" spans="1:4" x14ac:dyDescent="0.2">
      <c r="A257">
        <f t="shared" si="66"/>
        <v>34</v>
      </c>
      <c r="B257" t="s">
        <v>98</v>
      </c>
      <c r="D257" s="4"/>
    </row>
    <row r="258" spans="1:4" x14ac:dyDescent="0.2">
      <c r="A258">
        <f t="shared" si="66"/>
        <v>35</v>
      </c>
      <c r="B258" t="s">
        <v>98</v>
      </c>
      <c r="D258" s="4"/>
    </row>
    <row r="259" spans="1:4" x14ac:dyDescent="0.2">
      <c r="A259">
        <f t="shared" si="66"/>
        <v>36</v>
      </c>
      <c r="B259" t="s">
        <v>98</v>
      </c>
      <c r="D259" s="4"/>
    </row>
    <row r="260" spans="1:4" x14ac:dyDescent="0.2">
      <c r="A260">
        <f t="shared" si="66"/>
        <v>37</v>
      </c>
      <c r="B260" t="s">
        <v>98</v>
      </c>
      <c r="D260" s="4"/>
    </row>
    <row r="261" spans="1:4" x14ac:dyDescent="0.2">
      <c r="A261">
        <f t="shared" si="66"/>
        <v>38</v>
      </c>
      <c r="B261" t="s">
        <v>98</v>
      </c>
      <c r="D261" s="4"/>
    </row>
    <row r="262" spans="1:4" x14ac:dyDescent="0.2">
      <c r="A262">
        <f t="shared" si="66"/>
        <v>39</v>
      </c>
      <c r="B262" t="s">
        <v>98</v>
      </c>
      <c r="D262" s="4"/>
    </row>
    <row r="263" spans="1:4" x14ac:dyDescent="0.2">
      <c r="A263">
        <f t="shared" si="66"/>
        <v>40</v>
      </c>
      <c r="B263" t="str">
        <f>"Index " &amp; ROUND((ROW()-262)/2,0)</f>
        <v>Index 1</v>
      </c>
      <c r="C263" t="str">
        <f t="shared" si="65"/>
        <v>00</v>
      </c>
      <c r="D263" s="33">
        <f t="shared" ref="D263" si="68">HEX2DEC(C263)+(HEX2DEC(C264)*256)</f>
        <v>0</v>
      </c>
    </row>
    <row r="264" spans="1:4" x14ac:dyDescent="0.2">
      <c r="A264">
        <f t="shared" si="66"/>
        <v>41</v>
      </c>
      <c r="B264" t="str">
        <f t="shared" ref="B264:B326" si="69">"Index " &amp; ROUND((ROW()-262)/2,0)</f>
        <v>Index 1</v>
      </c>
      <c r="C264" t="str">
        <f t="shared" si="65"/>
        <v>00</v>
      </c>
      <c r="D264" s="33"/>
    </row>
    <row r="265" spans="1:4" x14ac:dyDescent="0.2">
      <c r="A265">
        <f t="shared" si="66"/>
        <v>42</v>
      </c>
      <c r="B265" t="str">
        <f t="shared" si="69"/>
        <v>Index 2</v>
      </c>
      <c r="C265" t="str">
        <f t="shared" si="65"/>
        <v>00</v>
      </c>
      <c r="D265" s="33">
        <f t="shared" ref="D265" si="70">HEX2DEC(C265)+(HEX2DEC(C266)*256)</f>
        <v>0</v>
      </c>
    </row>
    <row r="266" spans="1:4" x14ac:dyDescent="0.2">
      <c r="A266">
        <f t="shared" si="66"/>
        <v>43</v>
      </c>
      <c r="B266" t="str">
        <f t="shared" si="69"/>
        <v>Index 2</v>
      </c>
      <c r="C266" t="str">
        <f t="shared" si="65"/>
        <v>00</v>
      </c>
      <c r="D266" s="33"/>
    </row>
    <row r="267" spans="1:4" x14ac:dyDescent="0.2">
      <c r="A267">
        <f t="shared" si="66"/>
        <v>44</v>
      </c>
      <c r="B267" t="str">
        <f t="shared" si="69"/>
        <v>Index 3</v>
      </c>
      <c r="C267" t="str">
        <f t="shared" si="65"/>
        <v>00</v>
      </c>
      <c r="D267" s="33">
        <f t="shared" ref="D267" si="71">HEX2DEC(C267)+(HEX2DEC(C268)*256)</f>
        <v>0</v>
      </c>
    </row>
    <row r="268" spans="1:4" x14ac:dyDescent="0.2">
      <c r="A268">
        <f t="shared" si="66"/>
        <v>45</v>
      </c>
      <c r="B268" t="str">
        <f t="shared" si="69"/>
        <v>Index 3</v>
      </c>
      <c r="C268" t="str">
        <f t="shared" si="65"/>
        <v>00</v>
      </c>
      <c r="D268" s="33"/>
    </row>
    <row r="269" spans="1:4" x14ac:dyDescent="0.2">
      <c r="A269">
        <f t="shared" si="66"/>
        <v>46</v>
      </c>
      <c r="B269" t="str">
        <f t="shared" si="69"/>
        <v>Index 4</v>
      </c>
      <c r="C269" t="str">
        <f t="shared" si="65"/>
        <v>00</v>
      </c>
      <c r="D269" s="33">
        <f t="shared" ref="D269" si="72">HEX2DEC(C269)+(HEX2DEC(C270)*256)</f>
        <v>0</v>
      </c>
    </row>
    <row r="270" spans="1:4" x14ac:dyDescent="0.2">
      <c r="A270">
        <f t="shared" si="66"/>
        <v>47</v>
      </c>
      <c r="B270" t="str">
        <f t="shared" si="69"/>
        <v>Index 4</v>
      </c>
      <c r="C270" t="str">
        <f t="shared" si="65"/>
        <v>00</v>
      </c>
      <c r="D270" s="33"/>
    </row>
    <row r="271" spans="1:4" x14ac:dyDescent="0.2">
      <c r="A271">
        <f t="shared" si="66"/>
        <v>48</v>
      </c>
      <c r="B271" t="str">
        <f t="shared" si="69"/>
        <v>Index 5</v>
      </c>
      <c r="C271" t="str">
        <f t="shared" si="65"/>
        <v>00</v>
      </c>
      <c r="D271" s="33">
        <f t="shared" ref="D271" si="73">HEX2DEC(C271)+(HEX2DEC(C272)*256)</f>
        <v>0</v>
      </c>
    </row>
    <row r="272" spans="1:4" x14ac:dyDescent="0.2">
      <c r="A272">
        <f t="shared" si="66"/>
        <v>49</v>
      </c>
      <c r="B272" t="str">
        <f t="shared" si="69"/>
        <v>Index 5</v>
      </c>
      <c r="C272" t="str">
        <f t="shared" si="65"/>
        <v>00</v>
      </c>
      <c r="D272" s="33"/>
    </row>
    <row r="273" spans="1:4" x14ac:dyDescent="0.2">
      <c r="A273">
        <f t="shared" si="66"/>
        <v>50</v>
      </c>
      <c r="B273" t="str">
        <f t="shared" si="69"/>
        <v>Index 6</v>
      </c>
      <c r="C273" t="str">
        <f t="shared" si="65"/>
        <v>00</v>
      </c>
      <c r="D273" s="33">
        <f t="shared" ref="D273" si="74">HEX2DEC(C273)+(HEX2DEC(C274)*256)</f>
        <v>0</v>
      </c>
    </row>
    <row r="274" spans="1:4" x14ac:dyDescent="0.2">
      <c r="A274">
        <f t="shared" si="66"/>
        <v>51</v>
      </c>
      <c r="B274" t="str">
        <f t="shared" si="69"/>
        <v>Index 6</v>
      </c>
      <c r="C274" t="str">
        <f t="shared" si="65"/>
        <v>00</v>
      </c>
      <c r="D274" s="33"/>
    </row>
    <row r="275" spans="1:4" x14ac:dyDescent="0.2">
      <c r="A275">
        <f t="shared" si="66"/>
        <v>52</v>
      </c>
      <c r="B275" t="str">
        <f t="shared" si="69"/>
        <v>Index 7</v>
      </c>
      <c r="C275" t="str">
        <f t="shared" si="65"/>
        <v>00</v>
      </c>
      <c r="D275" s="33">
        <f t="shared" ref="D275" si="75">HEX2DEC(C275)+(HEX2DEC(C276)*256)</f>
        <v>0</v>
      </c>
    </row>
    <row r="276" spans="1:4" x14ac:dyDescent="0.2">
      <c r="A276">
        <f t="shared" si="66"/>
        <v>53</v>
      </c>
      <c r="B276" t="str">
        <f t="shared" si="69"/>
        <v>Index 7</v>
      </c>
      <c r="C276" t="str">
        <f t="shared" si="65"/>
        <v>00</v>
      </c>
      <c r="D276" s="33"/>
    </row>
    <row r="277" spans="1:4" x14ac:dyDescent="0.2">
      <c r="A277">
        <f t="shared" si="66"/>
        <v>54</v>
      </c>
      <c r="B277" t="str">
        <f t="shared" si="69"/>
        <v>Index 8</v>
      </c>
      <c r="C277" t="str">
        <f t="shared" si="65"/>
        <v>00</v>
      </c>
      <c r="D277" s="33">
        <f t="shared" ref="D277" si="76">HEX2DEC(C277)+(HEX2DEC(C278)*256)</f>
        <v>0</v>
      </c>
    </row>
    <row r="278" spans="1:4" x14ac:dyDescent="0.2">
      <c r="A278">
        <f t="shared" si="66"/>
        <v>55</v>
      </c>
      <c r="B278" t="str">
        <f t="shared" si="69"/>
        <v>Index 8</v>
      </c>
      <c r="C278" t="str">
        <f t="shared" si="65"/>
        <v>00</v>
      </c>
      <c r="D278" s="33"/>
    </row>
    <row r="279" spans="1:4" x14ac:dyDescent="0.2">
      <c r="A279">
        <f t="shared" si="66"/>
        <v>56</v>
      </c>
      <c r="B279" t="str">
        <f t="shared" si="69"/>
        <v>Index 9</v>
      </c>
      <c r="C279" t="str">
        <f t="shared" si="65"/>
        <v>00</v>
      </c>
      <c r="D279" s="33">
        <f t="shared" ref="D279" si="77">HEX2DEC(C279)+(HEX2DEC(C280)*256)</f>
        <v>0</v>
      </c>
    </row>
    <row r="280" spans="1:4" x14ac:dyDescent="0.2">
      <c r="A280">
        <f t="shared" si="66"/>
        <v>57</v>
      </c>
      <c r="B280" t="str">
        <f t="shared" si="69"/>
        <v>Index 9</v>
      </c>
      <c r="C280" t="str">
        <f t="shared" si="65"/>
        <v>00</v>
      </c>
      <c r="D280" s="33"/>
    </row>
    <row r="281" spans="1:4" x14ac:dyDescent="0.2">
      <c r="A281">
        <f t="shared" si="66"/>
        <v>58</v>
      </c>
      <c r="B281" t="str">
        <f t="shared" si="69"/>
        <v>Index 10</v>
      </c>
      <c r="C281" t="str">
        <f t="shared" si="65"/>
        <v>00</v>
      </c>
      <c r="D281" s="33">
        <f t="shared" ref="D281" si="78">HEX2DEC(C281)+(HEX2DEC(C282)*256)</f>
        <v>0</v>
      </c>
    </row>
    <row r="282" spans="1:4" x14ac:dyDescent="0.2">
      <c r="A282">
        <f t="shared" si="66"/>
        <v>59</v>
      </c>
      <c r="B282" t="str">
        <f t="shared" si="69"/>
        <v>Index 10</v>
      </c>
      <c r="C282" t="str">
        <f t="shared" si="65"/>
        <v>00</v>
      </c>
      <c r="D282" s="33"/>
    </row>
    <row r="283" spans="1:4" x14ac:dyDescent="0.2">
      <c r="A283">
        <f t="shared" si="66"/>
        <v>60</v>
      </c>
      <c r="B283" t="str">
        <f t="shared" si="69"/>
        <v>Index 11</v>
      </c>
      <c r="C283" t="str">
        <f t="shared" si="65"/>
        <v>00</v>
      </c>
      <c r="D283" s="33">
        <f t="shared" ref="D283" si="79">HEX2DEC(C283)+(HEX2DEC(C284)*256)</f>
        <v>0</v>
      </c>
    </row>
    <row r="284" spans="1:4" x14ac:dyDescent="0.2">
      <c r="A284">
        <f t="shared" si="66"/>
        <v>61</v>
      </c>
      <c r="B284" t="str">
        <f t="shared" si="69"/>
        <v>Index 11</v>
      </c>
      <c r="C284" t="str">
        <f t="shared" si="65"/>
        <v>00</v>
      </c>
      <c r="D284" s="33"/>
    </row>
    <row r="285" spans="1:4" x14ac:dyDescent="0.2">
      <c r="A285">
        <f t="shared" si="66"/>
        <v>62</v>
      </c>
      <c r="B285" t="str">
        <f t="shared" si="69"/>
        <v>Index 12</v>
      </c>
      <c r="C285" t="str">
        <f t="shared" si="65"/>
        <v>00</v>
      </c>
      <c r="D285" s="33">
        <f t="shared" ref="D285" si="80">HEX2DEC(C285)+(HEX2DEC(C286)*256)</f>
        <v>0</v>
      </c>
    </row>
    <row r="286" spans="1:4" x14ac:dyDescent="0.2">
      <c r="A286">
        <f t="shared" si="66"/>
        <v>63</v>
      </c>
      <c r="B286" t="str">
        <f t="shared" si="69"/>
        <v>Index 12</v>
      </c>
      <c r="C286" t="str">
        <f t="shared" si="65"/>
        <v>00</v>
      </c>
      <c r="D286" s="33"/>
    </row>
    <row r="287" spans="1:4" x14ac:dyDescent="0.2">
      <c r="A287">
        <f t="shared" si="66"/>
        <v>64</v>
      </c>
      <c r="B287" t="str">
        <f t="shared" si="69"/>
        <v>Index 13</v>
      </c>
      <c r="C287" t="str">
        <f t="shared" si="65"/>
        <v>00</v>
      </c>
      <c r="D287" s="33">
        <f t="shared" ref="D287" si="81">HEX2DEC(C287)+(HEX2DEC(C288)*256)</f>
        <v>0</v>
      </c>
    </row>
    <row r="288" spans="1:4" x14ac:dyDescent="0.2">
      <c r="A288">
        <f t="shared" si="66"/>
        <v>65</v>
      </c>
      <c r="B288" t="str">
        <f t="shared" si="69"/>
        <v>Index 13</v>
      </c>
      <c r="C288" t="str">
        <f t="shared" ref="C288:C326" si="82">RIGHT(LEFT($C$220,(ROW()-222)*2),2)</f>
        <v>00</v>
      </c>
      <c r="D288" s="33"/>
    </row>
    <row r="289" spans="1:4" x14ac:dyDescent="0.2">
      <c r="A289">
        <f t="shared" ref="A289:A326" si="83">A288+1</f>
        <v>66</v>
      </c>
      <c r="B289" t="str">
        <f t="shared" si="69"/>
        <v>Index 14</v>
      </c>
      <c r="C289" t="str">
        <f t="shared" si="82"/>
        <v>00</v>
      </c>
      <c r="D289" s="33">
        <f t="shared" ref="D289" si="84">HEX2DEC(C289)+(HEX2DEC(C290)*256)</f>
        <v>0</v>
      </c>
    </row>
    <row r="290" spans="1:4" x14ac:dyDescent="0.2">
      <c r="A290">
        <f t="shared" si="83"/>
        <v>67</v>
      </c>
      <c r="B290" t="str">
        <f t="shared" si="69"/>
        <v>Index 14</v>
      </c>
      <c r="C290" t="str">
        <f t="shared" si="82"/>
        <v>00</v>
      </c>
      <c r="D290" s="33"/>
    </row>
    <row r="291" spans="1:4" x14ac:dyDescent="0.2">
      <c r="A291">
        <f t="shared" si="83"/>
        <v>68</v>
      </c>
      <c r="B291" t="str">
        <f t="shared" si="69"/>
        <v>Index 15</v>
      </c>
      <c r="C291" t="str">
        <f t="shared" si="82"/>
        <v>00</v>
      </c>
      <c r="D291" s="33">
        <f t="shared" ref="D291" si="85">HEX2DEC(C291)+(HEX2DEC(C292)*256)</f>
        <v>0</v>
      </c>
    </row>
    <row r="292" spans="1:4" x14ac:dyDescent="0.2">
      <c r="A292">
        <f t="shared" si="83"/>
        <v>69</v>
      </c>
      <c r="B292" t="str">
        <f t="shared" si="69"/>
        <v>Index 15</v>
      </c>
      <c r="C292" t="str">
        <f t="shared" si="82"/>
        <v>00</v>
      </c>
      <c r="D292" s="33"/>
    </row>
    <row r="293" spans="1:4" x14ac:dyDescent="0.2">
      <c r="A293">
        <f t="shared" si="83"/>
        <v>70</v>
      </c>
      <c r="B293" t="str">
        <f t="shared" si="69"/>
        <v>Index 16</v>
      </c>
      <c r="C293" t="str">
        <f t="shared" si="82"/>
        <v>00</v>
      </c>
      <c r="D293" s="33">
        <f t="shared" ref="D293" si="86">HEX2DEC(C293)+(HEX2DEC(C294)*256)</f>
        <v>0</v>
      </c>
    </row>
    <row r="294" spans="1:4" x14ac:dyDescent="0.2">
      <c r="A294">
        <f t="shared" si="83"/>
        <v>71</v>
      </c>
      <c r="B294" t="str">
        <f t="shared" si="69"/>
        <v>Index 16</v>
      </c>
      <c r="C294" t="str">
        <f t="shared" si="82"/>
        <v>00</v>
      </c>
      <c r="D294" s="33"/>
    </row>
    <row r="295" spans="1:4" x14ac:dyDescent="0.2">
      <c r="A295">
        <f t="shared" si="83"/>
        <v>72</v>
      </c>
      <c r="B295" t="str">
        <f t="shared" si="69"/>
        <v>Index 17</v>
      </c>
      <c r="C295" t="str">
        <f t="shared" si="82"/>
        <v>00</v>
      </c>
      <c r="D295" s="33">
        <f t="shared" ref="D295" si="87">HEX2DEC(C295)+(HEX2DEC(C296)*256)</f>
        <v>0</v>
      </c>
    </row>
    <row r="296" spans="1:4" x14ac:dyDescent="0.2">
      <c r="A296">
        <f t="shared" si="83"/>
        <v>73</v>
      </c>
      <c r="B296" t="str">
        <f t="shared" si="69"/>
        <v>Index 17</v>
      </c>
      <c r="C296" t="str">
        <f t="shared" si="82"/>
        <v>00</v>
      </c>
      <c r="D296" s="33"/>
    </row>
    <row r="297" spans="1:4" x14ac:dyDescent="0.2">
      <c r="A297">
        <f t="shared" si="83"/>
        <v>74</v>
      </c>
      <c r="B297" t="str">
        <f t="shared" si="69"/>
        <v>Index 18</v>
      </c>
      <c r="C297" t="str">
        <f t="shared" si="82"/>
        <v>00</v>
      </c>
      <c r="D297" s="33">
        <f t="shared" ref="D297" si="88">HEX2DEC(C297)+(HEX2DEC(C298)*256)</f>
        <v>0</v>
      </c>
    </row>
    <row r="298" spans="1:4" x14ac:dyDescent="0.2">
      <c r="A298">
        <f t="shared" si="83"/>
        <v>75</v>
      </c>
      <c r="B298" t="str">
        <f t="shared" si="69"/>
        <v>Index 18</v>
      </c>
      <c r="C298" t="str">
        <f t="shared" si="82"/>
        <v>00</v>
      </c>
      <c r="D298" s="33"/>
    </row>
    <row r="299" spans="1:4" x14ac:dyDescent="0.2">
      <c r="A299">
        <f t="shared" si="83"/>
        <v>76</v>
      </c>
      <c r="B299" t="str">
        <f t="shared" si="69"/>
        <v>Index 19</v>
      </c>
      <c r="C299" t="str">
        <f t="shared" si="82"/>
        <v>00</v>
      </c>
      <c r="D299" s="33">
        <f t="shared" ref="D299" si="89">HEX2DEC(C299)+(HEX2DEC(C300)*256)</f>
        <v>0</v>
      </c>
    </row>
    <row r="300" spans="1:4" x14ac:dyDescent="0.2">
      <c r="A300">
        <f t="shared" si="83"/>
        <v>77</v>
      </c>
      <c r="B300" t="str">
        <f t="shared" si="69"/>
        <v>Index 19</v>
      </c>
      <c r="C300" t="str">
        <f t="shared" si="82"/>
        <v>00</v>
      </c>
      <c r="D300" s="33"/>
    </row>
    <row r="301" spans="1:4" x14ac:dyDescent="0.2">
      <c r="A301">
        <f t="shared" si="83"/>
        <v>78</v>
      </c>
      <c r="B301" t="str">
        <f t="shared" si="69"/>
        <v>Index 20</v>
      </c>
      <c r="C301" t="str">
        <f t="shared" si="82"/>
        <v>00</v>
      </c>
      <c r="D301" s="33">
        <f t="shared" ref="D301" si="90">HEX2DEC(C301)+(HEX2DEC(C302)*256)</f>
        <v>0</v>
      </c>
    </row>
    <row r="302" spans="1:4" x14ac:dyDescent="0.2">
      <c r="A302">
        <f t="shared" si="83"/>
        <v>79</v>
      </c>
      <c r="B302" t="str">
        <f t="shared" si="69"/>
        <v>Index 20</v>
      </c>
      <c r="C302" t="str">
        <f t="shared" si="82"/>
        <v>00</v>
      </c>
      <c r="D302" s="33"/>
    </row>
    <row r="303" spans="1:4" x14ac:dyDescent="0.2">
      <c r="A303">
        <f t="shared" si="83"/>
        <v>80</v>
      </c>
      <c r="B303" t="str">
        <f t="shared" si="69"/>
        <v>Index 21</v>
      </c>
      <c r="C303" t="str">
        <f t="shared" si="82"/>
        <v>00</v>
      </c>
      <c r="D303" s="33">
        <f t="shared" ref="D303" si="91">HEX2DEC(C303)+(HEX2DEC(C304)*256)</f>
        <v>0</v>
      </c>
    </row>
    <row r="304" spans="1:4" x14ac:dyDescent="0.2">
      <c r="A304">
        <f t="shared" si="83"/>
        <v>81</v>
      </c>
      <c r="B304" t="str">
        <f t="shared" si="69"/>
        <v>Index 21</v>
      </c>
      <c r="C304" t="str">
        <f t="shared" si="82"/>
        <v>00</v>
      </c>
      <c r="D304" s="33"/>
    </row>
    <row r="305" spans="1:4" x14ac:dyDescent="0.2">
      <c r="A305">
        <f t="shared" si="83"/>
        <v>82</v>
      </c>
      <c r="B305" t="str">
        <f t="shared" si="69"/>
        <v>Index 22</v>
      </c>
      <c r="C305" t="str">
        <f t="shared" si="82"/>
        <v>00</v>
      </c>
      <c r="D305" s="33">
        <f t="shared" ref="D305" si="92">HEX2DEC(C305)+(HEX2DEC(C306)*256)</f>
        <v>0</v>
      </c>
    </row>
    <row r="306" spans="1:4" x14ac:dyDescent="0.2">
      <c r="A306">
        <f t="shared" si="83"/>
        <v>83</v>
      </c>
      <c r="B306" t="str">
        <f t="shared" si="69"/>
        <v>Index 22</v>
      </c>
      <c r="C306" t="str">
        <f t="shared" si="82"/>
        <v>00</v>
      </c>
      <c r="D306" s="33"/>
    </row>
    <row r="307" spans="1:4" x14ac:dyDescent="0.2">
      <c r="A307">
        <f t="shared" si="83"/>
        <v>84</v>
      </c>
      <c r="B307" t="str">
        <f t="shared" si="69"/>
        <v>Index 23</v>
      </c>
      <c r="C307" t="str">
        <f t="shared" si="82"/>
        <v>00</v>
      </c>
      <c r="D307" s="33">
        <f t="shared" ref="D307" si="93">HEX2DEC(C307)+(HEX2DEC(C308)*256)</f>
        <v>0</v>
      </c>
    </row>
    <row r="308" spans="1:4" x14ac:dyDescent="0.2">
      <c r="A308">
        <f t="shared" si="83"/>
        <v>85</v>
      </c>
      <c r="B308" t="str">
        <f t="shared" si="69"/>
        <v>Index 23</v>
      </c>
      <c r="C308" t="str">
        <f t="shared" si="82"/>
        <v>00</v>
      </c>
      <c r="D308" s="33"/>
    </row>
    <row r="309" spans="1:4" x14ac:dyDescent="0.2">
      <c r="A309">
        <f t="shared" si="83"/>
        <v>86</v>
      </c>
      <c r="B309" t="str">
        <f t="shared" si="69"/>
        <v>Index 24</v>
      </c>
      <c r="C309" t="str">
        <f t="shared" si="82"/>
        <v>00</v>
      </c>
      <c r="D309" s="33">
        <f t="shared" ref="D309" si="94">HEX2DEC(C309)+(HEX2DEC(C310)*256)</f>
        <v>0</v>
      </c>
    </row>
    <row r="310" spans="1:4" x14ac:dyDescent="0.2">
      <c r="A310">
        <f t="shared" si="83"/>
        <v>87</v>
      </c>
      <c r="B310" t="str">
        <f t="shared" si="69"/>
        <v>Index 24</v>
      </c>
      <c r="C310" t="str">
        <f t="shared" si="82"/>
        <v>00</v>
      </c>
      <c r="D310" s="33"/>
    </row>
    <row r="311" spans="1:4" x14ac:dyDescent="0.2">
      <c r="A311">
        <f t="shared" si="83"/>
        <v>88</v>
      </c>
      <c r="B311" t="str">
        <f t="shared" si="69"/>
        <v>Index 25</v>
      </c>
      <c r="C311" t="str">
        <f t="shared" si="82"/>
        <v>00</v>
      </c>
      <c r="D311" s="33">
        <f t="shared" ref="D311" si="95">HEX2DEC(C311)+(HEX2DEC(C312)*256)</f>
        <v>0</v>
      </c>
    </row>
    <row r="312" spans="1:4" x14ac:dyDescent="0.2">
      <c r="A312">
        <f t="shared" si="83"/>
        <v>89</v>
      </c>
      <c r="B312" t="str">
        <f t="shared" si="69"/>
        <v>Index 25</v>
      </c>
      <c r="C312" t="str">
        <f t="shared" si="82"/>
        <v>00</v>
      </c>
      <c r="D312" s="33"/>
    </row>
    <row r="313" spans="1:4" x14ac:dyDescent="0.2">
      <c r="A313">
        <f t="shared" si="83"/>
        <v>90</v>
      </c>
      <c r="B313" t="str">
        <f t="shared" si="69"/>
        <v>Index 26</v>
      </c>
      <c r="C313" t="str">
        <f t="shared" si="82"/>
        <v>00</v>
      </c>
      <c r="D313" s="33">
        <f t="shared" ref="D313" si="96">HEX2DEC(C313)+(HEX2DEC(C314)*256)</f>
        <v>0</v>
      </c>
    </row>
    <row r="314" spans="1:4" x14ac:dyDescent="0.2">
      <c r="A314">
        <f t="shared" si="83"/>
        <v>91</v>
      </c>
      <c r="B314" t="str">
        <f t="shared" si="69"/>
        <v>Index 26</v>
      </c>
      <c r="C314" t="str">
        <f t="shared" si="82"/>
        <v>00</v>
      </c>
      <c r="D314" s="33"/>
    </row>
    <row r="315" spans="1:4" x14ac:dyDescent="0.2">
      <c r="A315">
        <f t="shared" si="83"/>
        <v>92</v>
      </c>
      <c r="B315" t="str">
        <f t="shared" si="69"/>
        <v>Index 27</v>
      </c>
      <c r="C315" t="str">
        <f t="shared" si="82"/>
        <v>00</v>
      </c>
      <c r="D315" s="33">
        <f t="shared" ref="D315" si="97">HEX2DEC(C315)+(HEX2DEC(C316)*256)</f>
        <v>0</v>
      </c>
    </row>
    <row r="316" spans="1:4" x14ac:dyDescent="0.2">
      <c r="A316">
        <f t="shared" si="83"/>
        <v>93</v>
      </c>
      <c r="B316" t="str">
        <f t="shared" si="69"/>
        <v>Index 27</v>
      </c>
      <c r="C316" t="str">
        <f t="shared" si="82"/>
        <v>00</v>
      </c>
      <c r="D316" s="33"/>
    </row>
    <row r="317" spans="1:4" x14ac:dyDescent="0.2">
      <c r="A317">
        <f t="shared" si="83"/>
        <v>94</v>
      </c>
      <c r="B317" t="str">
        <f t="shared" si="69"/>
        <v>Index 28</v>
      </c>
      <c r="C317" t="str">
        <f t="shared" si="82"/>
        <v>00</v>
      </c>
      <c r="D317" s="33">
        <f t="shared" ref="D317:D325" si="98">HEX2DEC(C317)+(HEX2DEC(C318)*256)</f>
        <v>0</v>
      </c>
    </row>
    <row r="318" spans="1:4" x14ac:dyDescent="0.2">
      <c r="A318">
        <f t="shared" si="83"/>
        <v>95</v>
      </c>
      <c r="B318" t="str">
        <f t="shared" si="69"/>
        <v>Index 28</v>
      </c>
      <c r="C318" t="str">
        <f t="shared" si="82"/>
        <v>00</v>
      </c>
      <c r="D318" s="33"/>
    </row>
    <row r="319" spans="1:4" x14ac:dyDescent="0.2">
      <c r="A319">
        <f t="shared" si="83"/>
        <v>96</v>
      </c>
      <c r="B319" t="str">
        <f t="shared" si="69"/>
        <v>Index 29</v>
      </c>
      <c r="C319" t="str">
        <f t="shared" si="82"/>
        <v>00</v>
      </c>
      <c r="D319" s="33">
        <f t="shared" si="98"/>
        <v>0</v>
      </c>
    </row>
    <row r="320" spans="1:4" x14ac:dyDescent="0.2">
      <c r="A320">
        <f t="shared" si="83"/>
        <v>97</v>
      </c>
      <c r="B320" t="str">
        <f t="shared" si="69"/>
        <v>Index 29</v>
      </c>
      <c r="C320" t="str">
        <f t="shared" si="82"/>
        <v>00</v>
      </c>
      <c r="D320" s="33"/>
    </row>
    <row r="321" spans="1:16" x14ac:dyDescent="0.2">
      <c r="A321">
        <f t="shared" si="83"/>
        <v>98</v>
      </c>
      <c r="B321" t="str">
        <f t="shared" si="69"/>
        <v>Index 30</v>
      </c>
      <c r="C321" t="str">
        <f t="shared" si="82"/>
        <v>00</v>
      </c>
      <c r="D321" s="33">
        <f t="shared" si="98"/>
        <v>0</v>
      </c>
    </row>
    <row r="322" spans="1:16" x14ac:dyDescent="0.2">
      <c r="A322">
        <f t="shared" si="83"/>
        <v>99</v>
      </c>
      <c r="B322" t="str">
        <f t="shared" si="69"/>
        <v>Index 30</v>
      </c>
      <c r="C322" t="str">
        <f t="shared" si="82"/>
        <v>00</v>
      </c>
      <c r="D322" s="33"/>
    </row>
    <row r="323" spans="1:16" x14ac:dyDescent="0.2">
      <c r="A323">
        <f t="shared" si="83"/>
        <v>100</v>
      </c>
      <c r="B323" t="str">
        <f t="shared" si="69"/>
        <v>Index 31</v>
      </c>
      <c r="C323" t="str">
        <f t="shared" si="82"/>
        <v>00</v>
      </c>
      <c r="D323" s="33">
        <f t="shared" si="98"/>
        <v>0</v>
      </c>
    </row>
    <row r="324" spans="1:16" x14ac:dyDescent="0.2">
      <c r="A324">
        <f t="shared" si="83"/>
        <v>101</v>
      </c>
      <c r="B324" t="str">
        <f t="shared" si="69"/>
        <v>Index 31</v>
      </c>
      <c r="C324" t="str">
        <f t="shared" si="82"/>
        <v>00</v>
      </c>
      <c r="D324" s="33"/>
    </row>
    <row r="325" spans="1:16" x14ac:dyDescent="0.2">
      <c r="A325">
        <f t="shared" si="83"/>
        <v>102</v>
      </c>
      <c r="B325" t="str">
        <f t="shared" si="69"/>
        <v>Index 32</v>
      </c>
      <c r="C325" t="str">
        <f t="shared" si="82"/>
        <v>00</v>
      </c>
      <c r="D325" s="33">
        <f t="shared" si="98"/>
        <v>0</v>
      </c>
    </row>
    <row r="326" spans="1:16" x14ac:dyDescent="0.2">
      <c r="A326">
        <f t="shared" si="83"/>
        <v>103</v>
      </c>
      <c r="B326" t="str">
        <f t="shared" si="69"/>
        <v>Index 32</v>
      </c>
      <c r="C326" t="str">
        <f t="shared" si="82"/>
        <v>00</v>
      </c>
      <c r="D326" s="33"/>
    </row>
    <row r="329" spans="1:16" x14ac:dyDescent="0.2">
      <c r="C329" s="34"/>
      <c r="D329" s="31"/>
      <c r="E329" s="31"/>
      <c r="F329" s="31"/>
      <c r="G329" s="31"/>
      <c r="H329" s="31"/>
      <c r="I329" s="31"/>
      <c r="J329" s="31"/>
      <c r="K329" s="31"/>
      <c r="L329" s="31"/>
      <c r="M329" s="31"/>
      <c r="N329" s="31"/>
      <c r="O329" s="31"/>
      <c r="P329" s="31"/>
    </row>
    <row r="330" spans="1:16" x14ac:dyDescent="0.2">
      <c r="A330" s="3" t="s">
        <v>84</v>
      </c>
      <c r="B330" s="2" t="s">
        <v>99</v>
      </c>
      <c r="C330" t="s">
        <v>84</v>
      </c>
      <c r="D330">
        <v>64</v>
      </c>
      <c r="E330">
        <v>1000</v>
      </c>
      <c r="F330" t="s">
        <v>100</v>
      </c>
    </row>
    <row r="331" spans="1:16" x14ac:dyDescent="0.2">
      <c r="A331" s="1" t="s">
        <v>0</v>
      </c>
      <c r="G331">
        <v>128</v>
      </c>
      <c r="H331">
        <v>64</v>
      </c>
      <c r="I331">
        <v>32</v>
      </c>
      <c r="J331">
        <v>16</v>
      </c>
      <c r="K331">
        <v>8</v>
      </c>
      <c r="L331">
        <v>4</v>
      </c>
      <c r="M331">
        <v>2</v>
      </c>
      <c r="N331">
        <v>1</v>
      </c>
    </row>
    <row r="332" spans="1:16" ht="15.75" thickBot="1" x14ac:dyDescent="0.25">
      <c r="A332">
        <v>0</v>
      </c>
      <c r="C332" t="str">
        <f>RIGHT(LEFT($C$329,(ROW()-331)*2),2)</f>
        <v/>
      </c>
      <c r="D332" t="str">
        <f>IF(C332="61","Analog",IF(C332="62","Digital","?!"))</f>
        <v>?!</v>
      </c>
      <c r="G332" s="7" t="s">
        <v>3</v>
      </c>
      <c r="H332" s="7"/>
      <c r="I332" s="7" t="s">
        <v>4</v>
      </c>
      <c r="J332" s="7" t="s">
        <v>5</v>
      </c>
      <c r="K332" s="6" t="s">
        <v>6</v>
      </c>
      <c r="L332" s="6"/>
      <c r="M332" s="6"/>
      <c r="N332" s="6" t="s">
        <v>7</v>
      </c>
    </row>
    <row r="333" spans="1:16" ht="15.75" thickBot="1" x14ac:dyDescent="0.25">
      <c r="A333">
        <f>A332+1</f>
        <v>1</v>
      </c>
      <c r="C333" t="str">
        <f t="shared" ref="C333:C395" si="99">RIGHT(LEFT($C$329,(ROW()-331)*2),2)</f>
        <v/>
      </c>
      <c r="G333" s="28" t="s">
        <v>8</v>
      </c>
      <c r="H333" s="29"/>
      <c r="I333" s="29"/>
      <c r="J333" s="30"/>
      <c r="K333" s="13"/>
      <c r="L333" s="13" t="s">
        <v>9</v>
      </c>
      <c r="M333" s="13" t="s">
        <v>10</v>
      </c>
      <c r="N333" s="13" t="s">
        <v>11</v>
      </c>
    </row>
    <row r="334" spans="1:16" ht="15.75" thickBot="1" x14ac:dyDescent="0.25">
      <c r="A334">
        <f t="shared" ref="A334:A395" si="100">A333+1</f>
        <v>2</v>
      </c>
      <c r="C334" t="str">
        <f t="shared" si="99"/>
        <v/>
      </c>
      <c r="G334" s="13" t="s">
        <v>12</v>
      </c>
      <c r="H334" s="13" t="s">
        <v>13</v>
      </c>
      <c r="I334" s="10" t="s">
        <v>101</v>
      </c>
      <c r="J334" s="11" t="s">
        <v>102</v>
      </c>
      <c r="K334" s="28" t="s">
        <v>16</v>
      </c>
      <c r="L334" s="29"/>
      <c r="M334" s="29"/>
      <c r="N334" s="30"/>
    </row>
    <row r="335" spans="1:16" ht="15.75" thickBot="1" x14ac:dyDescent="0.25">
      <c r="A335">
        <f t="shared" si="100"/>
        <v>3</v>
      </c>
      <c r="C335" t="str">
        <f t="shared" si="99"/>
        <v/>
      </c>
      <c r="G335" s="13" t="s">
        <v>17</v>
      </c>
      <c r="H335" s="13" t="s">
        <v>18</v>
      </c>
      <c r="K335" s="13" t="s">
        <v>19</v>
      </c>
      <c r="M335" s="10" t="s">
        <v>20</v>
      </c>
      <c r="N335" s="11" t="s">
        <v>21</v>
      </c>
    </row>
    <row r="336" spans="1:16" ht="15.75" thickBot="1" x14ac:dyDescent="0.25">
      <c r="A336">
        <f t="shared" si="100"/>
        <v>4</v>
      </c>
      <c r="C336" t="str">
        <f t="shared" si="99"/>
        <v/>
      </c>
      <c r="G336" s="10" t="s">
        <v>22</v>
      </c>
      <c r="H336" s="11" t="s">
        <v>23</v>
      </c>
      <c r="J336" s="13" t="s">
        <v>24</v>
      </c>
      <c r="K336" s="13" t="s">
        <v>25</v>
      </c>
      <c r="L336" s="14" t="s">
        <v>26</v>
      </c>
      <c r="M336" s="10" t="s">
        <v>27</v>
      </c>
      <c r="N336" s="11" t="s">
        <v>28</v>
      </c>
    </row>
    <row r="337" spans="1:14" x14ac:dyDescent="0.2">
      <c r="A337">
        <f t="shared" si="100"/>
        <v>5</v>
      </c>
      <c r="B337" s="6" t="s">
        <v>29</v>
      </c>
      <c r="C337" t="str">
        <f t="shared" si="99"/>
        <v/>
      </c>
      <c r="E337" t="s">
        <v>103</v>
      </c>
    </row>
    <row r="338" spans="1:14" x14ac:dyDescent="0.2">
      <c r="A338">
        <f t="shared" si="100"/>
        <v>6</v>
      </c>
      <c r="B338" t="s">
        <v>30</v>
      </c>
      <c r="C338" t="str">
        <f t="shared" si="99"/>
        <v/>
      </c>
      <c r="D338" s="33">
        <f t="shared" ref="D338" si="101">HEX2DEC(C338)+(HEX2DEC(C339)*256)</f>
        <v>0</v>
      </c>
    </row>
    <row r="339" spans="1:14" x14ac:dyDescent="0.2">
      <c r="A339">
        <f t="shared" si="100"/>
        <v>7</v>
      </c>
      <c r="B339" t="s">
        <v>31</v>
      </c>
      <c r="C339" t="str">
        <f t="shared" si="99"/>
        <v/>
      </c>
      <c r="D339" s="33"/>
    </row>
    <row r="340" spans="1:14" x14ac:dyDescent="0.2">
      <c r="A340">
        <f t="shared" si="100"/>
        <v>8</v>
      </c>
      <c r="B340" t="s">
        <v>32</v>
      </c>
      <c r="C340" t="str">
        <f t="shared" si="99"/>
        <v/>
      </c>
      <c r="E340" t="s">
        <v>104</v>
      </c>
    </row>
    <row r="341" spans="1:14" x14ac:dyDescent="0.2">
      <c r="A341">
        <f t="shared" si="100"/>
        <v>9</v>
      </c>
      <c r="B341" s="12" t="s">
        <v>33</v>
      </c>
      <c r="C341" t="str">
        <f t="shared" si="99"/>
        <v/>
      </c>
      <c r="E341">
        <v>0</v>
      </c>
    </row>
    <row r="342" spans="1:14" x14ac:dyDescent="0.2">
      <c r="A342">
        <f t="shared" si="100"/>
        <v>10</v>
      </c>
      <c r="B342" s="12" t="s">
        <v>34</v>
      </c>
      <c r="C342" t="str">
        <f t="shared" si="99"/>
        <v/>
      </c>
      <c r="E342">
        <v>0</v>
      </c>
    </row>
    <row r="343" spans="1:14" x14ac:dyDescent="0.2">
      <c r="A343">
        <f t="shared" si="100"/>
        <v>11</v>
      </c>
      <c r="B343" t="s">
        <v>35</v>
      </c>
      <c r="C343" t="str">
        <f t="shared" si="99"/>
        <v/>
      </c>
      <c r="E343">
        <v>0</v>
      </c>
    </row>
    <row r="344" spans="1:14" ht="15.75" thickBot="1" x14ac:dyDescent="0.25">
      <c r="A344">
        <f t="shared" si="100"/>
        <v>12</v>
      </c>
      <c r="B344" t="s">
        <v>36</v>
      </c>
      <c r="C344" t="str">
        <f t="shared" si="99"/>
        <v/>
      </c>
      <c r="D344" s="8">
        <f>HEX2DEC(C344)</f>
        <v>0</v>
      </c>
    </row>
    <row r="345" spans="1:14" ht="15.75" thickBot="1" x14ac:dyDescent="0.25">
      <c r="A345">
        <f t="shared" si="100"/>
        <v>13</v>
      </c>
      <c r="C345" t="str">
        <f t="shared" si="99"/>
        <v/>
      </c>
      <c r="E345">
        <v>0</v>
      </c>
      <c r="G345" s="13" t="s">
        <v>37</v>
      </c>
      <c r="H345" s="13" t="s">
        <v>38</v>
      </c>
      <c r="I345" s="13" t="s">
        <v>39</v>
      </c>
      <c r="J345" s="13" t="s">
        <v>40</v>
      </c>
      <c r="K345" s="13" t="s">
        <v>41</v>
      </c>
      <c r="L345" s="13" t="s">
        <v>42</v>
      </c>
      <c r="M345" s="13" t="s">
        <v>43</v>
      </c>
      <c r="N345" s="13" t="s">
        <v>44</v>
      </c>
    </row>
    <row r="346" spans="1:14" x14ac:dyDescent="0.2">
      <c r="A346">
        <f t="shared" si="100"/>
        <v>14</v>
      </c>
      <c r="B346" s="6" t="s">
        <v>45</v>
      </c>
      <c r="C346" t="str">
        <f t="shared" si="99"/>
        <v/>
      </c>
      <c r="E346" t="s">
        <v>105</v>
      </c>
    </row>
    <row r="347" spans="1:14" x14ac:dyDescent="0.2">
      <c r="A347">
        <f t="shared" si="100"/>
        <v>15</v>
      </c>
      <c r="B347" s="6" t="s">
        <v>46</v>
      </c>
      <c r="C347" t="str">
        <f t="shared" si="99"/>
        <v/>
      </c>
      <c r="E347">
        <v>0</v>
      </c>
    </row>
    <row r="348" spans="1:14" x14ac:dyDescent="0.2">
      <c r="A348">
        <f t="shared" si="100"/>
        <v>16</v>
      </c>
      <c r="B348" t="s">
        <v>106</v>
      </c>
      <c r="C348" t="str">
        <f t="shared" si="99"/>
        <v/>
      </c>
      <c r="D348" s="32" t="str">
        <f>C351&amp;LEFT(C350,1)&amp;"."&amp;RIGHT(C350,1)&amp;C349&amp;C348</f>
        <v>.</v>
      </c>
    </row>
    <row r="349" spans="1:14" x14ac:dyDescent="0.2">
      <c r="A349">
        <f t="shared" si="100"/>
        <v>17</v>
      </c>
      <c r="B349" t="s">
        <v>107</v>
      </c>
      <c r="C349" t="str">
        <f t="shared" si="99"/>
        <v/>
      </c>
      <c r="D349" s="32"/>
    </row>
    <row r="350" spans="1:14" x14ac:dyDescent="0.2">
      <c r="A350">
        <f t="shared" si="100"/>
        <v>18</v>
      </c>
      <c r="B350" t="s">
        <v>107</v>
      </c>
      <c r="C350" t="str">
        <f t="shared" si="99"/>
        <v/>
      </c>
      <c r="D350" s="32"/>
    </row>
    <row r="351" spans="1:14" x14ac:dyDescent="0.2">
      <c r="A351">
        <f t="shared" si="100"/>
        <v>19</v>
      </c>
      <c r="B351" t="s">
        <v>108</v>
      </c>
      <c r="C351" t="str">
        <f t="shared" si="99"/>
        <v/>
      </c>
      <c r="D351" s="32"/>
    </row>
    <row r="352" spans="1:14" x14ac:dyDescent="0.2">
      <c r="A352">
        <f t="shared" si="100"/>
        <v>20</v>
      </c>
      <c r="B352" t="s">
        <v>109</v>
      </c>
      <c r="C352" t="str">
        <f t="shared" si="99"/>
        <v/>
      </c>
      <c r="D352" s="32" t="str">
        <f>C355&amp;LEFT(C354,1)&amp;"."&amp;RIGHT(C354,1)&amp;C353&amp;C352</f>
        <v>.</v>
      </c>
    </row>
    <row r="353" spans="1:5" x14ac:dyDescent="0.2">
      <c r="A353">
        <f t="shared" si="100"/>
        <v>21</v>
      </c>
      <c r="B353" t="s">
        <v>110</v>
      </c>
      <c r="C353" t="str">
        <f t="shared" si="99"/>
        <v/>
      </c>
      <c r="D353" s="32"/>
    </row>
    <row r="354" spans="1:5" x14ac:dyDescent="0.2">
      <c r="A354">
        <f t="shared" si="100"/>
        <v>22</v>
      </c>
      <c r="B354" t="s">
        <v>110</v>
      </c>
      <c r="C354" t="str">
        <f t="shared" si="99"/>
        <v/>
      </c>
      <c r="D354" s="32"/>
    </row>
    <row r="355" spans="1:5" x14ac:dyDescent="0.2">
      <c r="A355">
        <f t="shared" si="100"/>
        <v>23</v>
      </c>
      <c r="B355" t="s">
        <v>111</v>
      </c>
      <c r="C355" t="str">
        <f t="shared" si="99"/>
        <v/>
      </c>
      <c r="D355" s="32"/>
    </row>
    <row r="356" spans="1:5" x14ac:dyDescent="0.2">
      <c r="A356">
        <f t="shared" si="100"/>
        <v>24</v>
      </c>
      <c r="B356" t="s">
        <v>61</v>
      </c>
      <c r="C356" t="str">
        <f t="shared" si="99"/>
        <v/>
      </c>
      <c r="D356" s="31"/>
      <c r="E356" t="s">
        <v>112</v>
      </c>
    </row>
    <row r="357" spans="1:5" x14ac:dyDescent="0.2">
      <c r="A357">
        <f t="shared" si="100"/>
        <v>25</v>
      </c>
      <c r="B357" t="s">
        <v>65</v>
      </c>
      <c r="C357" t="str">
        <f t="shared" si="99"/>
        <v/>
      </c>
      <c r="D357" s="31"/>
      <c r="E357" t="s">
        <v>113</v>
      </c>
    </row>
    <row r="358" spans="1:5" x14ac:dyDescent="0.2">
      <c r="A358">
        <f t="shared" si="100"/>
        <v>26</v>
      </c>
      <c r="B358" t="s">
        <v>68</v>
      </c>
      <c r="C358" t="str">
        <f t="shared" si="99"/>
        <v/>
      </c>
      <c r="D358" s="31"/>
      <c r="E358" t="s">
        <v>112</v>
      </c>
    </row>
    <row r="359" spans="1:5" x14ac:dyDescent="0.2">
      <c r="A359">
        <f t="shared" si="100"/>
        <v>27</v>
      </c>
      <c r="B359" t="s">
        <v>69</v>
      </c>
      <c r="C359" t="str">
        <f t="shared" si="99"/>
        <v/>
      </c>
      <c r="D359" s="31"/>
      <c r="E359" t="s">
        <v>113</v>
      </c>
    </row>
    <row r="360" spans="1:5" x14ac:dyDescent="0.2">
      <c r="A360">
        <f t="shared" si="100"/>
        <v>28</v>
      </c>
      <c r="B360" t="s">
        <v>70</v>
      </c>
      <c r="C360" t="str">
        <f t="shared" si="99"/>
        <v/>
      </c>
      <c r="D360">
        <f>HEX2DEC(C360)</f>
        <v>0</v>
      </c>
    </row>
    <row r="361" spans="1:5" x14ac:dyDescent="0.2">
      <c r="A361">
        <f t="shared" si="100"/>
        <v>29</v>
      </c>
      <c r="B361" t="s">
        <v>71</v>
      </c>
      <c r="C361" t="str">
        <f t="shared" si="99"/>
        <v/>
      </c>
      <c r="D361">
        <f>HEX2DEC(C361)</f>
        <v>0</v>
      </c>
    </row>
    <row r="362" spans="1:5" x14ac:dyDescent="0.2">
      <c r="A362">
        <f t="shared" si="100"/>
        <v>30</v>
      </c>
      <c r="B362" s="6" t="s">
        <v>46</v>
      </c>
      <c r="C362" t="str">
        <f t="shared" si="99"/>
        <v/>
      </c>
      <c r="E362" t="s">
        <v>105</v>
      </c>
    </row>
    <row r="363" spans="1:5" x14ac:dyDescent="0.2">
      <c r="A363">
        <f t="shared" si="100"/>
        <v>31</v>
      </c>
      <c r="B363" s="6" t="s">
        <v>46</v>
      </c>
      <c r="C363" t="str">
        <f t="shared" si="99"/>
        <v/>
      </c>
      <c r="E363" t="s">
        <v>105</v>
      </c>
    </row>
    <row r="364" spans="1:5" x14ac:dyDescent="0.2">
      <c r="A364">
        <f t="shared" si="100"/>
        <v>32</v>
      </c>
      <c r="B364" t="str">
        <f>"Name " &amp; ROUND((ROW()-363)/2,0)</f>
        <v>Name 1</v>
      </c>
      <c r="C364" t="str">
        <f t="shared" si="99"/>
        <v/>
      </c>
      <c r="D364" s="32" t="e">
        <f>CHAR(HEX2DEC(C364)+(HEX2DEC(C365)*256))</f>
        <v>#VALUE!</v>
      </c>
    </row>
    <row r="365" spans="1:5" x14ac:dyDescent="0.2">
      <c r="A365">
        <f t="shared" si="100"/>
        <v>33</v>
      </c>
      <c r="B365" t="str">
        <f t="shared" ref="B365:B395" si="102">"Name " &amp; ROUND((ROW()-363)/2,0)</f>
        <v>Name 1</v>
      </c>
      <c r="C365" t="str">
        <f t="shared" si="99"/>
        <v/>
      </c>
      <c r="D365" s="32"/>
    </row>
    <row r="366" spans="1:5" x14ac:dyDescent="0.2">
      <c r="A366">
        <f t="shared" si="100"/>
        <v>34</v>
      </c>
      <c r="B366" t="str">
        <f t="shared" si="102"/>
        <v>Name 2</v>
      </c>
      <c r="C366" t="str">
        <f t="shared" si="99"/>
        <v/>
      </c>
      <c r="D366" s="32" t="e">
        <f>CHAR(HEX2DEC(C366)+(HEX2DEC(C367)*256))</f>
        <v>#VALUE!</v>
      </c>
    </row>
    <row r="367" spans="1:5" x14ac:dyDescent="0.2">
      <c r="A367">
        <f t="shared" si="100"/>
        <v>35</v>
      </c>
      <c r="B367" t="str">
        <f t="shared" si="102"/>
        <v>Name 2</v>
      </c>
      <c r="C367" t="str">
        <f t="shared" si="99"/>
        <v/>
      </c>
      <c r="D367" s="32"/>
    </row>
    <row r="368" spans="1:5" x14ac:dyDescent="0.2">
      <c r="A368">
        <f t="shared" si="100"/>
        <v>36</v>
      </c>
      <c r="B368" t="str">
        <f t="shared" si="102"/>
        <v>Name 3</v>
      </c>
      <c r="C368" t="str">
        <f t="shared" si="99"/>
        <v/>
      </c>
      <c r="D368" s="8" t="e">
        <f t="shared" ref="D368" si="103">CHAR(HEX2DEC(C368)+(HEX2DEC(C369)*256))</f>
        <v>#VALUE!</v>
      </c>
    </row>
    <row r="369" spans="1:4" x14ac:dyDescent="0.2">
      <c r="A369">
        <f t="shared" si="100"/>
        <v>37</v>
      </c>
      <c r="B369" t="str">
        <f t="shared" si="102"/>
        <v>Name 3</v>
      </c>
      <c r="C369" t="str">
        <f t="shared" si="99"/>
        <v/>
      </c>
      <c r="D369" s="8"/>
    </row>
    <row r="370" spans="1:4" x14ac:dyDescent="0.2">
      <c r="A370">
        <f t="shared" si="100"/>
        <v>38</v>
      </c>
      <c r="B370" t="str">
        <f t="shared" si="102"/>
        <v>Name 4</v>
      </c>
      <c r="C370" t="str">
        <f t="shared" si="99"/>
        <v/>
      </c>
      <c r="D370" s="32" t="e">
        <f>CHAR(HEX2DEC(C370)+(HEX2DEC(C371)*256))</f>
        <v>#VALUE!</v>
      </c>
    </row>
    <row r="371" spans="1:4" x14ac:dyDescent="0.2">
      <c r="A371">
        <f t="shared" si="100"/>
        <v>39</v>
      </c>
      <c r="B371" t="str">
        <f t="shared" si="102"/>
        <v>Name 4</v>
      </c>
      <c r="C371" t="str">
        <f t="shared" si="99"/>
        <v/>
      </c>
      <c r="D371" s="32"/>
    </row>
    <row r="372" spans="1:4" x14ac:dyDescent="0.2">
      <c r="A372">
        <f t="shared" si="100"/>
        <v>40</v>
      </c>
      <c r="B372" t="str">
        <f t="shared" si="102"/>
        <v>Name 5</v>
      </c>
      <c r="C372" t="str">
        <f t="shared" si="99"/>
        <v/>
      </c>
      <c r="D372" s="32" t="e">
        <f>CHAR(HEX2DEC(C372)+(HEX2DEC(C373)*256))</f>
        <v>#VALUE!</v>
      </c>
    </row>
    <row r="373" spans="1:4" x14ac:dyDescent="0.2">
      <c r="A373">
        <f t="shared" si="100"/>
        <v>41</v>
      </c>
      <c r="B373" t="str">
        <f t="shared" si="102"/>
        <v>Name 5</v>
      </c>
      <c r="C373" t="str">
        <f t="shared" si="99"/>
        <v/>
      </c>
      <c r="D373" s="32"/>
    </row>
    <row r="374" spans="1:4" x14ac:dyDescent="0.2">
      <c r="A374">
        <f t="shared" si="100"/>
        <v>42</v>
      </c>
      <c r="B374" t="str">
        <f t="shared" si="102"/>
        <v>Name 6</v>
      </c>
      <c r="C374" t="str">
        <f t="shared" si="99"/>
        <v/>
      </c>
      <c r="D374" s="32" t="e">
        <f>CHAR(HEX2DEC(C374)+(HEX2DEC(C375)*256))</f>
        <v>#VALUE!</v>
      </c>
    </row>
    <row r="375" spans="1:4" x14ac:dyDescent="0.2">
      <c r="A375">
        <f t="shared" si="100"/>
        <v>43</v>
      </c>
      <c r="B375" t="str">
        <f t="shared" si="102"/>
        <v>Name 6</v>
      </c>
      <c r="C375" t="str">
        <f t="shared" si="99"/>
        <v/>
      </c>
      <c r="D375" s="32"/>
    </row>
    <row r="376" spans="1:4" x14ac:dyDescent="0.2">
      <c r="A376">
        <f t="shared" si="100"/>
        <v>44</v>
      </c>
      <c r="B376" t="str">
        <f t="shared" si="102"/>
        <v>Name 7</v>
      </c>
      <c r="C376" t="str">
        <f t="shared" si="99"/>
        <v/>
      </c>
      <c r="D376" s="32" t="e">
        <f>CHAR(HEX2DEC(C376)+(HEX2DEC(C377)*256))</f>
        <v>#VALUE!</v>
      </c>
    </row>
    <row r="377" spans="1:4" x14ac:dyDescent="0.2">
      <c r="A377">
        <f t="shared" si="100"/>
        <v>45</v>
      </c>
      <c r="B377" t="str">
        <f t="shared" si="102"/>
        <v>Name 7</v>
      </c>
      <c r="C377" t="str">
        <f t="shared" si="99"/>
        <v/>
      </c>
      <c r="D377" s="32"/>
    </row>
    <row r="378" spans="1:4" x14ac:dyDescent="0.2">
      <c r="A378">
        <f t="shared" si="100"/>
        <v>46</v>
      </c>
      <c r="B378" t="str">
        <f t="shared" si="102"/>
        <v>Name 8</v>
      </c>
      <c r="C378" t="str">
        <f t="shared" si="99"/>
        <v/>
      </c>
      <c r="D378" s="32" t="e">
        <f>CHAR(HEX2DEC(C378)+(HEX2DEC(C379)*256))</f>
        <v>#VALUE!</v>
      </c>
    </row>
    <row r="379" spans="1:4" x14ac:dyDescent="0.2">
      <c r="A379">
        <f t="shared" si="100"/>
        <v>47</v>
      </c>
      <c r="B379" t="str">
        <f t="shared" si="102"/>
        <v>Name 8</v>
      </c>
      <c r="C379" t="str">
        <f t="shared" si="99"/>
        <v/>
      </c>
      <c r="D379" s="32"/>
    </row>
    <row r="380" spans="1:4" x14ac:dyDescent="0.2">
      <c r="A380">
        <f t="shared" si="100"/>
        <v>48</v>
      </c>
      <c r="B380" t="str">
        <f t="shared" si="102"/>
        <v>Name 9</v>
      </c>
      <c r="C380" t="str">
        <f t="shared" si="99"/>
        <v/>
      </c>
      <c r="D380" s="32" t="e">
        <f>CHAR(HEX2DEC(C380)+(HEX2DEC(C381)*256))</f>
        <v>#VALUE!</v>
      </c>
    </row>
    <row r="381" spans="1:4" x14ac:dyDescent="0.2">
      <c r="A381">
        <f t="shared" si="100"/>
        <v>49</v>
      </c>
      <c r="B381" t="str">
        <f t="shared" si="102"/>
        <v>Name 9</v>
      </c>
      <c r="C381" t="str">
        <f t="shared" si="99"/>
        <v/>
      </c>
      <c r="D381" s="32"/>
    </row>
    <row r="382" spans="1:4" x14ac:dyDescent="0.2">
      <c r="A382">
        <f t="shared" si="100"/>
        <v>50</v>
      </c>
      <c r="B382" t="str">
        <f t="shared" si="102"/>
        <v>Name 10</v>
      </c>
      <c r="C382" t="str">
        <f t="shared" si="99"/>
        <v/>
      </c>
      <c r="D382" s="32" t="e">
        <f>CHAR(HEX2DEC(C382)+(HEX2DEC(C383)*256))</f>
        <v>#VALUE!</v>
      </c>
    </row>
    <row r="383" spans="1:4" x14ac:dyDescent="0.2">
      <c r="A383">
        <f t="shared" si="100"/>
        <v>51</v>
      </c>
      <c r="B383" t="str">
        <f t="shared" si="102"/>
        <v>Name 10</v>
      </c>
      <c r="C383" t="str">
        <f t="shared" si="99"/>
        <v/>
      </c>
      <c r="D383" s="32"/>
    </row>
    <row r="384" spans="1:4" x14ac:dyDescent="0.2">
      <c r="A384">
        <f t="shared" si="100"/>
        <v>52</v>
      </c>
      <c r="B384" t="str">
        <f t="shared" si="102"/>
        <v>Name 11</v>
      </c>
      <c r="C384" t="str">
        <f t="shared" si="99"/>
        <v/>
      </c>
      <c r="D384" s="32" t="e">
        <f>CHAR(HEX2DEC(C384)+(HEX2DEC(C385)*256))</f>
        <v>#VALUE!</v>
      </c>
    </row>
    <row r="385" spans="1:4" x14ac:dyDescent="0.2">
      <c r="A385">
        <f t="shared" si="100"/>
        <v>53</v>
      </c>
      <c r="B385" t="str">
        <f t="shared" si="102"/>
        <v>Name 11</v>
      </c>
      <c r="C385" t="str">
        <f t="shared" si="99"/>
        <v/>
      </c>
      <c r="D385" s="32"/>
    </row>
    <row r="386" spans="1:4" x14ac:dyDescent="0.2">
      <c r="A386">
        <f t="shared" si="100"/>
        <v>54</v>
      </c>
      <c r="B386" t="str">
        <f t="shared" si="102"/>
        <v>Name 12</v>
      </c>
      <c r="C386" t="str">
        <f t="shared" si="99"/>
        <v/>
      </c>
      <c r="D386" s="32" t="e">
        <f>CHAR(HEX2DEC(C386)+(HEX2DEC(C387)*256))</f>
        <v>#VALUE!</v>
      </c>
    </row>
    <row r="387" spans="1:4" x14ac:dyDescent="0.2">
      <c r="A387">
        <f t="shared" si="100"/>
        <v>55</v>
      </c>
      <c r="B387" t="str">
        <f t="shared" si="102"/>
        <v>Name 12</v>
      </c>
      <c r="C387" t="str">
        <f t="shared" si="99"/>
        <v/>
      </c>
      <c r="D387" s="32"/>
    </row>
    <row r="388" spans="1:4" x14ac:dyDescent="0.2">
      <c r="A388">
        <f t="shared" si="100"/>
        <v>56</v>
      </c>
      <c r="B388" t="str">
        <f t="shared" si="102"/>
        <v>Name 13</v>
      </c>
      <c r="C388" t="str">
        <f t="shared" si="99"/>
        <v/>
      </c>
      <c r="D388" s="32" t="e">
        <f>CHAR(HEX2DEC(C388)+(HEX2DEC(C389)*256))</f>
        <v>#VALUE!</v>
      </c>
    </row>
    <row r="389" spans="1:4" x14ac:dyDescent="0.2">
      <c r="A389">
        <f t="shared" si="100"/>
        <v>57</v>
      </c>
      <c r="B389" t="str">
        <f t="shared" si="102"/>
        <v>Name 13</v>
      </c>
      <c r="C389" t="str">
        <f t="shared" si="99"/>
        <v/>
      </c>
      <c r="D389" s="32"/>
    </row>
    <row r="390" spans="1:4" x14ac:dyDescent="0.2">
      <c r="A390">
        <f t="shared" si="100"/>
        <v>58</v>
      </c>
      <c r="B390" t="str">
        <f t="shared" si="102"/>
        <v>Name 14</v>
      </c>
      <c r="C390" t="str">
        <f t="shared" si="99"/>
        <v/>
      </c>
      <c r="D390" s="32" t="e">
        <f>CHAR(HEX2DEC(C390)+(HEX2DEC(C391)*256))</f>
        <v>#VALUE!</v>
      </c>
    </row>
    <row r="391" spans="1:4" x14ac:dyDescent="0.2">
      <c r="A391">
        <f t="shared" si="100"/>
        <v>59</v>
      </c>
      <c r="B391" t="str">
        <f t="shared" si="102"/>
        <v>Name 14</v>
      </c>
      <c r="C391" t="str">
        <f t="shared" si="99"/>
        <v/>
      </c>
      <c r="D391" s="32"/>
    </row>
    <row r="392" spans="1:4" x14ac:dyDescent="0.2">
      <c r="A392">
        <f t="shared" si="100"/>
        <v>60</v>
      </c>
      <c r="B392" t="str">
        <f t="shared" si="102"/>
        <v>Name 15</v>
      </c>
      <c r="C392" t="str">
        <f t="shared" si="99"/>
        <v/>
      </c>
      <c r="D392" s="32" t="e">
        <f>CHAR(HEX2DEC(C392)+(HEX2DEC(C393)*256))</f>
        <v>#VALUE!</v>
      </c>
    </row>
    <row r="393" spans="1:4" x14ac:dyDescent="0.2">
      <c r="A393">
        <f t="shared" si="100"/>
        <v>61</v>
      </c>
      <c r="B393" t="str">
        <f t="shared" si="102"/>
        <v>Name 15</v>
      </c>
      <c r="C393" t="str">
        <f t="shared" si="99"/>
        <v/>
      </c>
      <c r="D393" s="32"/>
    </row>
    <row r="394" spans="1:4" x14ac:dyDescent="0.2">
      <c r="A394">
        <f t="shared" si="100"/>
        <v>62</v>
      </c>
      <c r="B394" t="str">
        <f t="shared" si="102"/>
        <v>Name 16</v>
      </c>
      <c r="C394" t="str">
        <f t="shared" si="99"/>
        <v/>
      </c>
      <c r="D394" s="32" t="e">
        <f>CHAR(HEX2DEC(C394)+(HEX2DEC(C395)*256))</f>
        <v>#VALUE!</v>
      </c>
    </row>
    <row r="395" spans="1:4" x14ac:dyDescent="0.2">
      <c r="A395">
        <f t="shared" si="100"/>
        <v>63</v>
      </c>
      <c r="B395" t="str">
        <f t="shared" si="102"/>
        <v>Name 16</v>
      </c>
      <c r="C395" t="str">
        <f t="shared" si="99"/>
        <v/>
      </c>
      <c r="D395" s="32"/>
    </row>
  </sheetData>
  <mergeCells count="168">
    <mergeCell ref="D388:D389"/>
    <mergeCell ref="D390:D391"/>
    <mergeCell ref="D392:D393"/>
    <mergeCell ref="D394:D395"/>
    <mergeCell ref="D352:D355"/>
    <mergeCell ref="D384:D385"/>
    <mergeCell ref="D386:D387"/>
    <mergeCell ref="D319:D320"/>
    <mergeCell ref="D321:D322"/>
    <mergeCell ref="D323:D324"/>
    <mergeCell ref="D325:D326"/>
    <mergeCell ref="D348:D351"/>
    <mergeCell ref="D374:D375"/>
    <mergeCell ref="D376:D377"/>
    <mergeCell ref="D378:D379"/>
    <mergeCell ref="D380:D381"/>
    <mergeCell ref="D382:D383"/>
    <mergeCell ref="D364:D365"/>
    <mergeCell ref="D366:D367"/>
    <mergeCell ref="D370:D371"/>
    <mergeCell ref="D372:D373"/>
    <mergeCell ref="D338:D339"/>
    <mergeCell ref="C329:P329"/>
    <mergeCell ref="D356:D357"/>
    <mergeCell ref="D311:D312"/>
    <mergeCell ref="D313:D314"/>
    <mergeCell ref="D315:D316"/>
    <mergeCell ref="D317:D318"/>
    <mergeCell ref="D301:D302"/>
    <mergeCell ref="D303:D304"/>
    <mergeCell ref="D305:D306"/>
    <mergeCell ref="D307:D308"/>
    <mergeCell ref="D309:D310"/>
    <mergeCell ref="D291:D292"/>
    <mergeCell ref="D293:D294"/>
    <mergeCell ref="D295:D296"/>
    <mergeCell ref="D297:D298"/>
    <mergeCell ref="D299:D300"/>
    <mergeCell ref="D281:D282"/>
    <mergeCell ref="D283:D284"/>
    <mergeCell ref="D285:D286"/>
    <mergeCell ref="D287:D288"/>
    <mergeCell ref="D289:D290"/>
    <mergeCell ref="D251:D252"/>
    <mergeCell ref="D253:D254"/>
    <mergeCell ref="D223:D224"/>
    <mergeCell ref="D225:D226"/>
    <mergeCell ref="D229:D230"/>
    <mergeCell ref="D231:D232"/>
    <mergeCell ref="D233:D234"/>
    <mergeCell ref="D235:D236"/>
    <mergeCell ref="D237:D238"/>
    <mergeCell ref="D239:D240"/>
    <mergeCell ref="D241:D242"/>
    <mergeCell ref="D243:D244"/>
    <mergeCell ref="D245:D246"/>
    <mergeCell ref="D247:D248"/>
    <mergeCell ref="D249:D250"/>
    <mergeCell ref="D271:D272"/>
    <mergeCell ref="D273:D274"/>
    <mergeCell ref="D275:D276"/>
    <mergeCell ref="D277:D278"/>
    <mergeCell ref="D279:D280"/>
    <mergeCell ref="D263:D264"/>
    <mergeCell ref="D265:D266"/>
    <mergeCell ref="D267:D268"/>
    <mergeCell ref="D269:D270"/>
    <mergeCell ref="C220:I220"/>
    <mergeCell ref="D188:D189"/>
    <mergeCell ref="D190:D191"/>
    <mergeCell ref="D192:D193"/>
    <mergeCell ref="D194:D195"/>
    <mergeCell ref="D196:D197"/>
    <mergeCell ref="D178:D179"/>
    <mergeCell ref="D180:D181"/>
    <mergeCell ref="D182:D183"/>
    <mergeCell ref="D184:D185"/>
    <mergeCell ref="D186:D187"/>
    <mergeCell ref="D208:D209"/>
    <mergeCell ref="D210:D211"/>
    <mergeCell ref="D212:D213"/>
    <mergeCell ref="D214:D215"/>
    <mergeCell ref="D216:D217"/>
    <mergeCell ref="D198:D199"/>
    <mergeCell ref="D200:D201"/>
    <mergeCell ref="D202:D203"/>
    <mergeCell ref="D204:D205"/>
    <mergeCell ref="D206:D207"/>
    <mergeCell ref="D168:D169"/>
    <mergeCell ref="D170:D171"/>
    <mergeCell ref="D172:D173"/>
    <mergeCell ref="D174:D175"/>
    <mergeCell ref="D176:D177"/>
    <mergeCell ref="D160:D161"/>
    <mergeCell ref="D162:D163"/>
    <mergeCell ref="D164:D165"/>
    <mergeCell ref="D166:D167"/>
    <mergeCell ref="D145:D146"/>
    <mergeCell ref="D147:D148"/>
    <mergeCell ref="D154:D155"/>
    <mergeCell ref="D156:D157"/>
    <mergeCell ref="D135:D136"/>
    <mergeCell ref="D137:D138"/>
    <mergeCell ref="D139:D140"/>
    <mergeCell ref="D141:D142"/>
    <mergeCell ref="D143:D144"/>
    <mergeCell ref="C151:I151"/>
    <mergeCell ref="D125:D126"/>
    <mergeCell ref="D127:D128"/>
    <mergeCell ref="D129:D130"/>
    <mergeCell ref="D131:D132"/>
    <mergeCell ref="D133:D134"/>
    <mergeCell ref="D115:D116"/>
    <mergeCell ref="D117:D118"/>
    <mergeCell ref="D119:D120"/>
    <mergeCell ref="D121:D122"/>
    <mergeCell ref="D123:D124"/>
    <mergeCell ref="D105:D106"/>
    <mergeCell ref="D107:D108"/>
    <mergeCell ref="D109:D110"/>
    <mergeCell ref="D111:D112"/>
    <mergeCell ref="D113:D114"/>
    <mergeCell ref="D95:D96"/>
    <mergeCell ref="D97:D98"/>
    <mergeCell ref="D99:D100"/>
    <mergeCell ref="D101:D102"/>
    <mergeCell ref="D103:D104"/>
    <mergeCell ref="D93:D94"/>
    <mergeCell ref="D75:D76"/>
    <mergeCell ref="C9:I9"/>
    <mergeCell ref="D42:D43"/>
    <mergeCell ref="D44:D45"/>
    <mergeCell ref="D46:D47"/>
    <mergeCell ref="D53:D54"/>
    <mergeCell ref="D32:D33"/>
    <mergeCell ref="D34:D35"/>
    <mergeCell ref="D36:D37"/>
    <mergeCell ref="D38:D39"/>
    <mergeCell ref="D40:D41"/>
    <mergeCell ref="C50:I50"/>
    <mergeCell ref="D77:D78"/>
    <mergeCell ref="D79:D80"/>
    <mergeCell ref="D81:D82"/>
    <mergeCell ref="D83:D84"/>
    <mergeCell ref="G333:J333"/>
    <mergeCell ref="K334:N334"/>
    <mergeCell ref="D358:D359"/>
    <mergeCell ref="D22:D23"/>
    <mergeCell ref="D24:D25"/>
    <mergeCell ref="D26:D27"/>
    <mergeCell ref="D28:D29"/>
    <mergeCell ref="D30:D31"/>
    <mergeCell ref="D12:D14"/>
    <mergeCell ref="D16:D17"/>
    <mergeCell ref="D18:D19"/>
    <mergeCell ref="D65:D66"/>
    <mergeCell ref="D67:D68"/>
    <mergeCell ref="D69:D70"/>
    <mergeCell ref="D71:D72"/>
    <mergeCell ref="D73:D74"/>
    <mergeCell ref="D55:D56"/>
    <mergeCell ref="D59:D60"/>
    <mergeCell ref="D61:D62"/>
    <mergeCell ref="D63:D64"/>
    <mergeCell ref="D85:D86"/>
    <mergeCell ref="D87:D88"/>
    <mergeCell ref="D89:D90"/>
    <mergeCell ref="D91:D92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6"/>
  <sheetViews>
    <sheetView workbookViewId="0" xr3:uid="{85D5C41F-068E-5C55-9968-509E7C2A5619}">
      <selection activeCell="B7" sqref="B7"/>
    </sheetView>
  </sheetViews>
  <sheetFormatPr defaultRowHeight="15" x14ac:dyDescent="0.2"/>
  <cols>
    <col min="2" max="2" width="54" bestFit="1" customWidth="1"/>
  </cols>
  <sheetData>
    <row r="1" spans="1:2" x14ac:dyDescent="0.2">
      <c r="A1" t="s">
        <v>114</v>
      </c>
      <c r="B1" t="s">
        <v>115</v>
      </c>
    </row>
    <row r="3" spans="1:2" x14ac:dyDescent="0.2">
      <c r="A3" t="s">
        <v>116</v>
      </c>
      <c r="B3" t="s">
        <v>117</v>
      </c>
    </row>
    <row r="4" spans="1:2" x14ac:dyDescent="0.2">
      <c r="B4" t="s">
        <v>118</v>
      </c>
    </row>
    <row r="6" spans="1:2" x14ac:dyDescent="0.2">
      <c r="A6" t="s">
        <v>182</v>
      </c>
      <c r="B6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Universal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Contacts</vt:lpstr>
      <vt:lpstr>Rx Groups</vt:lpstr>
      <vt:lpstr>Zones</vt:lpstr>
      <vt:lpstr>Scan Lists</vt:lpstr>
      <vt:lpstr>UNKNOWN</vt:lpstr>
      <vt:lpstr>Channels</vt:lpstr>
      <vt:lpstr>Misc Info</vt:lpstr>
      <vt:lpstr>Version History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Macdonald-Smith, Simon</dc:creator>
  <cp:lastModifiedBy>Staph</cp:lastModifiedBy>
  <cp:revision/>
  <dcterms:created xsi:type="dcterms:W3CDTF">2015-11-11T10:45:04Z</dcterms:created>
  <dcterms:modified xsi:type="dcterms:W3CDTF">2016-03-08T18:51:46Z</dcterms:modified>
</cp:coreProperties>
</file>